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0783\Downloads\OneDrive_1_2026-3-24\"/>
    </mc:Choice>
  </mc:AlternateContent>
  <xr:revisionPtr revIDLastSave="0" documentId="13_ncr:1_{A93F517D-A422-45EA-B94A-CFE015DB7FE3}" xr6:coauthVersionLast="47" xr6:coauthVersionMax="47" xr10:uidLastSave="{00000000-0000-0000-0000-000000000000}"/>
  <bookViews>
    <workbookView xWindow="-120" yWindow="-120" windowWidth="29040" windowHeight="15720" tabRatio="623"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G34" i="10" l="1"/>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U37" i="10"/>
  <c r="CO36" i="10"/>
  <c r="BE36" i="10"/>
  <c r="CO35" i="10"/>
  <c r="BE35" i="10"/>
  <c r="CO34" i="10"/>
  <c r="BW34" i="10"/>
  <c r="BW35" i="10" s="1"/>
  <c r="BW36" i="10" s="1"/>
  <c r="BW37" i="10" s="1"/>
  <c r="BW38" i="10" s="1"/>
  <c r="BW39" i="10" s="1"/>
  <c r="C34" i="10"/>
  <c r="C35"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36" i="10" l="1"/>
  <c r="C37" i="10" l="1"/>
  <c r="U34" i="10" l="1"/>
  <c r="U35" i="10" l="1"/>
  <c r="U36" i="10" l="1"/>
  <c r="AM34" i="10" s="1"/>
  <c r="AM35" i="10" s="1"/>
  <c r="AM36" i="10" s="1"/>
  <c r="BE34" i="10" l="1"/>
</calcChain>
</file>

<file path=xl/sharedStrings.xml><?xml version="1.0" encoding="utf-8"?>
<sst xmlns="http://schemas.openxmlformats.org/spreadsheetml/2006/main" count="1166" uniqueCount="576">
  <si>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</si>
  <si>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</si>
  <si>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</si>
  <si>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</si>
  <si>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</si>
  <si>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</si>
  <si>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</si>
  <si>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</si>
  <si>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</si>
  <si>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</si>
  <si>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</si>
  <si>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</si>
  <si>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</si>
  <si>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</si>
  <si>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</si>
  <si>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</si>
  <si>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</si>
  <si>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</si>
  <si>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</si>
  <si>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</si>
  <si>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</si>
  <si>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</si>
  <si>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</si>
  <si>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</si>
  <si>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</si>
  <si>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</si>
  <si>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</si>
  <si>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</si>
  <si>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</si>
  <si>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</si>
  <si>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</si>
  <si>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</si>
  <si>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</si>
  <si>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</si>
  <si>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</si>
  <si>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</si>
  <si>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</si>
  <si>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</si>
  <si>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</si>
  <si>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</si>
  <si>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</si>
  <si>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</si>
  <si>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</si>
  <si>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</si>
  <si>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</si>
  <si>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</si>
  <si>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</si>
  <si>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</si>
  <si>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</si>
  <si>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</si>
  <si>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</si>
  <si>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</si>
  <si>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</si>
  <si>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</si>
  <si>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</si>
  <si>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</si>
  <si>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</si>
  <si>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</si>
  <si>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</si>
  <si>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</si>
  <si>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</si>
  <si>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</si>
  <si>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</si>
  <si>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</si>
  <si>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</si>
  <si>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</si>
  <si>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</si>
  <si>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</si>
  <si>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</si>
  <si>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</si>
  <si>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</si>
  <si>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</si>
  <si>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</si>
  <si>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</si>
  <si>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</si>
  <si>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</si>
  <si>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</si>
  <si>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</si>
  <si>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</si>
  <si>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</si>
  <si>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</si>
  <si>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Ⅰ－１</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</si>
  <si>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</si>
  <si>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</si>
  <si>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</si>
  <si>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</si>
  <si>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</si>
  <si>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</si>
  <si>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</si>
  <si>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</si>
  <si>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</si>
  <si>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</si>
  <si>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</si>
  <si>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</si>
  <si>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上天草市</t>
    <phoneticPr fontId="5"/>
  </si>
  <si>
    <t>地方交付税種地</t>
    <rPh sb="0" eb="2">
      <t>チホウ</t>
    </rPh>
    <rPh sb="2" eb="5">
      <t>コウフゼイ</t>
    </rPh>
    <rPh sb="5" eb="6">
      <t>シュ</t>
    </rPh>
    <rPh sb="6" eb="7">
      <t>チ</t>
    </rPh>
    <phoneticPr fontId="5"/>
  </si>
  <si>
    <t>1-1</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</si>
  <si>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</si>
  <si>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</si>
  <si>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</si>
  <si>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</si>
  <si>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</si>
  <si>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</si>
  <si>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</si>
  <si>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</si>
  <si>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</si>
  <si>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</si>
  <si>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</si>
  <si>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</si>
  <si>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</si>
  <si>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</si>
  <si>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</si>
  <si>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</si>
  <si>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</si>
  <si>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</si>
  <si>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</si>
  <si>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</si>
  <si>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</si>
  <si>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-9.0</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</si>
  <si>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</si>
  <si>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</si>
  <si>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</si>
  <si>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</si>
  <si>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</si>
  <si>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</si>
  <si>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</si>
  <si>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</si>
  <si>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</si>
  <si>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</si>
  <si>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</si>
  <si>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</si>
  <si>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</si>
  <si>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</si>
  <si>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</si>
  <si>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</si>
  <si>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</si>
  <si>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</si>
  <si>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</si>
  <si>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</si>
  <si>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</si>
  <si>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</si>
  <si>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-2.9</t>
    <phoneticPr fontId="5"/>
  </si>
  <si>
    <t>基準財政需要額</t>
    <phoneticPr fontId="26"/>
  </si>
  <si>
    <t>うち日本人(％)</t>
    <phoneticPr fontId="5"/>
  </si>
  <si>
    <t>-3.0</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</si>
  <si>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</si>
  <si>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</si>
  <si>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</si>
  <si>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</si>
  <si>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</si>
  <si>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</si>
  <si>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</si>
  <si>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</si>
  <si>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</si>
  <si>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</si>
  <si>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</si>
  <si>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</si>
  <si>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</si>
  <si>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</si>
  <si>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</si>
  <si>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</si>
  <si>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</si>
  <si>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</si>
  <si>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</si>
  <si>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</si>
  <si>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</si>
  <si>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</si>
  <si>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</si>
  <si>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</si>
  <si>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</si>
  <si>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</si>
  <si>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</si>
  <si>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</si>
  <si>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</si>
  <si>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</si>
  <si>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</si>
  <si>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</si>
  <si>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</si>
  <si>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</si>
  <si>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</si>
  <si>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</si>
  <si>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</si>
  <si>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</si>
  <si>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</si>
  <si>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</si>
  <si>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</si>
  <si>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</si>
  <si>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</si>
  <si>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</si>
  <si>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</si>
  <si>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</si>
  <si>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</si>
  <si>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</si>
  <si>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</si>
  <si>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</si>
  <si>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</si>
  <si>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</si>
  <si>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</si>
  <si>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</si>
  <si>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</si>
  <si>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</si>
  <si>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</si>
  <si>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</si>
  <si>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熊本県上天草市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</si>
  <si>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</si>
  <si>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</si>
  <si>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</si>
  <si>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</si>
  <si>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</si>
  <si>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</si>
  <si>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</si>
  <si>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</si>
  <si>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</si>
  <si>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</si>
  <si>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</si>
  <si>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</si>
  <si>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</si>
  <si>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</si>
  <si>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</si>
  <si>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</si>
  <si>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</si>
  <si>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</si>
  <si>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</si>
  <si>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</si>
  <si>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</si>
  <si>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</si>
  <si>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</si>
  <si>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</si>
  <si>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</si>
  <si>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</si>
  <si>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</si>
  <si>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</si>
  <si>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</si>
  <si>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</si>
  <si>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</si>
  <si>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</si>
  <si>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</si>
  <si>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</si>
  <si>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</si>
  <si>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</si>
  <si>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</si>
  <si>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</si>
  <si>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</si>
  <si>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</si>
  <si>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</si>
  <si>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</si>
  <si>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</si>
  <si>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</si>
  <si>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</si>
  <si>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</si>
  <si>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</si>
  <si>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</si>
  <si>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</si>
  <si>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</si>
  <si>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</si>
  <si>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</si>
  <si>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</si>
  <si>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</si>
  <si>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</si>
  <si>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</si>
  <si>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</si>
  <si>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</si>
  <si>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</si>
  <si>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</si>
  <si>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</si>
  <si>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</si>
  <si>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</si>
  <si>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</si>
  <si>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</si>
  <si>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</si>
  <si>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</si>
  <si>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</si>
  <si>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</si>
  <si>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</si>
  <si>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</si>
  <si>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</si>
  <si>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</si>
  <si>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</si>
  <si>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</si>
  <si>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</si>
  <si>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</si>
  <si>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</si>
  <si>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</si>
  <si>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</si>
  <si>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</si>
  <si>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</si>
  <si>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</si>
  <si>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</si>
  <si>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</si>
  <si>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</si>
  <si>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</si>
  <si>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</si>
  <si>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</si>
  <si>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</si>
  <si>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</si>
  <si>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</si>
  <si>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</si>
  <si>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</si>
  <si>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</si>
  <si>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</si>
  <si>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</si>
  <si>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</si>
  <si>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</si>
  <si>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</si>
  <si>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</si>
  <si>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</si>
  <si>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</si>
  <si>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</si>
  <si>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</si>
  <si>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</si>
  <si>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</si>
  <si>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</si>
  <si>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</si>
  <si>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</si>
  <si>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</si>
  <si>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</si>
  <si>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</si>
  <si>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</si>
  <si>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</si>
  <si>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</si>
  <si>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</si>
  <si>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</si>
  <si>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</si>
  <si>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</si>
  <si>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</si>
  <si>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</si>
  <si>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7"/>
  </si>
  <si>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</si>
  <si>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</si>
  <si>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</si>
  <si>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</si>
  <si>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</si>
  <si>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</si>
  <si>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</si>
  <si>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</si>
  <si>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</si>
  <si>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</si>
  <si>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</si>
  <si>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</si>
  <si>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</si>
  <si>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</si>
  <si>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</si>
  <si>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</si>
  <si>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</si>
  <si>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</si>
  <si>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</si>
  <si>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</si>
  <si>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</si>
  <si>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</si>
  <si>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</si>
  <si>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</si>
  <si>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</si>
  <si>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</si>
  <si>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</si>
  <si>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熊本県上天草市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</si>
  <si>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</si>
  <si>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</si>
  <si>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</si>
  <si>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</si>
  <si>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</si>
  <si>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</si>
  <si>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</si>
  <si>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</si>
  <si>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</si>
  <si>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</si>
  <si>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</si>
  <si>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</si>
  <si>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</si>
  <si>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</si>
  <si>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</si>
  <si>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</si>
  <si>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</si>
  <si>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</si>
  <si>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</si>
  <si>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</si>
  <si>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診療所特別会計</t>
    <phoneticPr fontId="5"/>
  </si>
  <si>
    <t>斎場特別会計</t>
    <phoneticPr fontId="5"/>
  </si>
  <si>
    <t>天草四郎ミュージアム特別会計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</si>
  <si>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</si>
  <si>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</si>
  <si>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</si>
  <si>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</si>
  <si>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</si>
  <si>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</si>
  <si>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</si>
  <si>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</si>
  <si>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</si>
  <si>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</si>
  <si>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</si>
  <si>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</si>
  <si>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</si>
  <si>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国民健康保険（事業勘定）特別会計</t>
    <phoneticPr fontId="5"/>
  </si>
  <si>
    <t>介護保険特別会計</t>
    <phoneticPr fontId="5"/>
  </si>
  <si>
    <t>後期高齢者医療特別会計</t>
    <phoneticPr fontId="5"/>
  </si>
  <si>
    <t>水道事業会計</t>
    <phoneticPr fontId="5"/>
  </si>
  <si>
    <t>法適用企業</t>
    <phoneticPr fontId="5"/>
  </si>
  <si>
    <t>病院事業会計</t>
    <phoneticPr fontId="5"/>
  </si>
  <si>
    <t>下水道事業会計</t>
    <phoneticPr fontId="5"/>
  </si>
  <si>
    <t>電気事業特別会計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</si>
  <si>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</si>
  <si>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</si>
  <si>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</si>
  <si>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</si>
  <si>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</si>
  <si>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</si>
  <si>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</si>
  <si>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</si>
  <si>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</si>
  <si>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</si>
  <si>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</si>
  <si>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</si>
  <si>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</si>
  <si>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</si>
  <si>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</si>
  <si>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</si>
  <si>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</si>
  <si>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</si>
  <si>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</si>
  <si>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</si>
  <si>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</si>
  <si>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</si>
  <si>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</si>
  <si>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</si>
  <si>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</si>
  <si>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</si>
  <si>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</si>
  <si>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</si>
  <si>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</si>
  <si>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</si>
  <si>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</si>
  <si>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</si>
  <si>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</si>
  <si>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</si>
  <si>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</si>
  <si>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</si>
  <si>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</si>
  <si>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</si>
  <si>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</si>
  <si>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</si>
  <si>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</si>
  <si>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</si>
  <si>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</si>
  <si>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</si>
  <si>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</si>
  <si>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</si>
  <si>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</si>
  <si>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</si>
  <si>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</si>
  <si>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</si>
  <si>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</si>
  <si>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</si>
  <si>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</si>
  <si>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</si>
  <si>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</si>
  <si>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</si>
  <si>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</si>
  <si>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</si>
  <si>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</si>
  <si>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</si>
  <si>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</si>
  <si>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</si>
  <si>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</si>
  <si>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</si>
  <si>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</si>
  <si>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</si>
  <si>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</si>
  <si>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</si>
  <si>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</si>
  <si>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</si>
  <si>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</si>
  <si>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</si>
  <si>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</si>
  <si>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</si>
  <si>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</si>
  <si>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</si>
  <si>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</si>
  <si>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</si>
  <si>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</si>
  <si>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</si>
  <si>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</si>
  <si>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</si>
  <si>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</si>
  <si>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</si>
  <si>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</si>
  <si>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</si>
  <si>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</si>
  <si>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</si>
  <si>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</si>
  <si>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</si>
  <si>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</si>
  <si>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</si>
  <si>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</si>
  <si>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</si>
  <si>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</si>
  <si>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</si>
  <si>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</si>
  <si>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</si>
  <si>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</si>
  <si>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</si>
  <si>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</si>
  <si>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</si>
  <si>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</si>
  <si>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</si>
  <si>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</si>
  <si>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</si>
  <si>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</si>
  <si>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</si>
  <si>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</si>
  <si>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</si>
  <si>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</si>
  <si>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</si>
  <si>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</si>
  <si>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</si>
  <si>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</si>
  <si>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</si>
  <si>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</si>
  <si>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</si>
  <si>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</si>
  <si>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</si>
  <si>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</si>
  <si>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</si>
  <si>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</si>
  <si>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</si>
  <si>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</si>
  <si>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</si>
  <si>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</si>
  <si>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</si>
  <si>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</si>
  <si>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</si>
  <si>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</si>
  <si>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</si>
  <si>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</si>
  <si>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</si>
  <si>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</si>
  <si>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</si>
  <si>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13.24</t>
  </si>
  <si>
    <t>▲ 2.65</t>
  </si>
  <si>
    <t>▲ 0.32</t>
  </si>
  <si>
    <t>病院事業会計</t>
  </si>
  <si>
    <t>水道事業会計</t>
  </si>
  <si>
    <t>一般会計</t>
  </si>
  <si>
    <t>国民健康保険（事業勘定）特別会計</t>
  </si>
  <si>
    <t>介護保険特別会計</t>
  </si>
  <si>
    <t>下水道事業会計</t>
  </si>
  <si>
    <t>電気事業特別会計</t>
  </si>
  <si>
    <t>後期高齢者医療特別会計</t>
  </si>
  <si>
    <t>その他会計（赤字）</t>
  </si>
  <si>
    <t>その他会計（黒字）</t>
  </si>
  <si>
    <t>R01</t>
    <phoneticPr fontId="5"/>
  </si>
  <si>
    <t>R02</t>
    <phoneticPr fontId="5"/>
  </si>
  <si>
    <t>R03</t>
    <phoneticPr fontId="5"/>
  </si>
  <si>
    <t>R04</t>
    <phoneticPr fontId="5"/>
  </si>
  <si>
    <t>R05</t>
    <phoneticPr fontId="5"/>
  </si>
  <si>
    <t>熊本県市町村総合事務組合</t>
    <rPh sb="0" eb="3">
      <t>クマモトケン</t>
    </rPh>
    <rPh sb="3" eb="6">
      <t>シチョウソン</t>
    </rPh>
    <rPh sb="6" eb="8">
      <t>ソウゴウ</t>
    </rPh>
    <rPh sb="8" eb="10">
      <t>ジム</t>
    </rPh>
    <rPh sb="10" eb="12">
      <t>クミアイ</t>
    </rPh>
    <phoneticPr fontId="2"/>
  </si>
  <si>
    <t>上天草衛生施設組合</t>
    <rPh sb="0" eb="3">
      <t>カミアマクサ</t>
    </rPh>
    <rPh sb="3" eb="5">
      <t>エイセイ</t>
    </rPh>
    <rPh sb="5" eb="7">
      <t>シセツ</t>
    </rPh>
    <rPh sb="7" eb="9">
      <t>クミアイ</t>
    </rPh>
    <phoneticPr fontId="2"/>
  </si>
  <si>
    <t>上天草・宇城水道企業団</t>
    <rPh sb="0" eb="3">
      <t>カミアマクサ</t>
    </rPh>
    <rPh sb="4" eb="6">
      <t>ウキ</t>
    </rPh>
    <rPh sb="6" eb="8">
      <t>スイドウ</t>
    </rPh>
    <rPh sb="8" eb="10">
      <t>キギョウ</t>
    </rPh>
    <rPh sb="10" eb="11">
      <t>ダン</t>
    </rPh>
    <phoneticPr fontId="2"/>
  </si>
  <si>
    <t>天草広域連合</t>
    <rPh sb="0" eb="2">
      <t>アマクサ</t>
    </rPh>
    <rPh sb="2" eb="4">
      <t>コウイキ</t>
    </rPh>
    <rPh sb="4" eb="6">
      <t>レンゴウ</t>
    </rPh>
    <phoneticPr fontId="2"/>
  </si>
  <si>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2"/>
  </si>
  <si>
    <t>熊本県後期高齢者医療広域連合（後期高齢者医療特別会計）</t>
    <rPh sb="0" eb="3">
      <t>クマモトケン</t>
    </rPh>
    <rPh sb="3" eb="5">
      <t>コウキ</t>
    </rPh>
    <rPh sb="5" eb="8">
      <t>コウレイシャ</t>
    </rPh>
    <rPh sb="8" eb="10">
      <t>イリョウ</t>
    </rPh>
    <rPh sb="10" eb="12">
      <t>コウイキ</t>
    </rPh>
    <rPh sb="12" eb="14">
      <t>レンゴウ</t>
    </rPh>
    <rPh sb="22" eb="24">
      <t>トクベツ</t>
    </rPh>
    <rPh sb="24" eb="26">
      <t>カイケイ</t>
    </rPh>
    <phoneticPr fontId="2"/>
  </si>
  <si>
    <t>上天草さんぱーる</t>
    <rPh sb="0" eb="3">
      <t>カミアマクサ</t>
    </rPh>
    <phoneticPr fontId="2"/>
  </si>
  <si>
    <t>ふるさと応援基金</t>
    <phoneticPr fontId="5"/>
  </si>
  <si>
    <t>公共施設マネジメント基金</t>
    <phoneticPr fontId="2"/>
  </si>
  <si>
    <t>地域振興基金</t>
    <phoneticPr fontId="2"/>
  </si>
  <si>
    <t>地域福祉基金</t>
    <phoneticPr fontId="2"/>
  </si>
  <si>
    <t>奨学基金</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</si>
  <si>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</si>
  <si>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</si>
  <si>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</si>
  <si>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</si>
  <si>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</si>
  <si>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</si>
  <si>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</si>
  <si>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</si>
  <si>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</si>
  <si>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平成２８年度以降、将来負担比率はなく、今後も生じないと見込んでいる。
　有形固定資産減価償却率については、前述のとおり。</t>
    <rPh sb="1" eb="3">
      <t>ヘイセイ</t>
    </rPh>
    <rPh sb="5" eb="7">
      <t>ネンド</t>
    </rPh>
    <rPh sb="7" eb="9">
      <t>イコウ</t>
    </rPh>
    <rPh sb="10" eb="12">
      <t>ショウライ</t>
    </rPh>
    <rPh sb="12" eb="14">
      <t>フタン</t>
    </rPh>
    <rPh sb="14" eb="16">
      <t>ヒリツ</t>
    </rPh>
    <rPh sb="20" eb="22">
      <t>コンゴ</t>
    </rPh>
    <rPh sb="23" eb="24">
      <t>ショウ</t>
    </rPh>
    <rPh sb="28" eb="30">
      <t>ミコ</t>
    </rPh>
    <rPh sb="37" eb="39">
      <t>ユウケイ</t>
    </rPh>
    <rPh sb="39" eb="41">
      <t>コテイ</t>
    </rPh>
    <rPh sb="41" eb="43">
      <t>シサン</t>
    </rPh>
    <rPh sb="43" eb="45">
      <t>ゲンカ</t>
    </rPh>
    <rPh sb="45" eb="47">
      <t>ショウキャク</t>
    </rPh>
    <rPh sb="47" eb="48">
      <t>リツ</t>
    </rPh>
    <rPh sb="54" eb="56">
      <t>ゼンジュツ</t>
    </rPh>
    <phoneticPr fontId="5"/>
  </si>
  <si>
    <t>　平成２８年度以降、将来負担比率はなく、今後も生じないと見込んでいる。
　実質公債費比率は類似団体平均を上回っているが、前年度と同じであり、早期健全化基準内で推移している。
　本市においては、過疎対策事業債などの交付税措置率が高く実質公債費比率への影響が小さい地方債を活用していることから、今後も適正範囲内で推移すると見込んでいる。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</si>
</sst>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 fillId="0" borderId="0" xfId="16" applyFont="1">
      <alignment vertical="center"/>
    </xf>
    <xf numFmtId="0" fontId="17"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5"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5"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7" fillId="0" borderId="0" xfId="6" applyAlignment="1">
      <alignment vertical="center"/>
    </xf>
    <xf numFmtId="0" fontId="17" fillId="0" borderId="38" xfId="6" applyBorder="1" applyAlignment="1">
      <alignment vertical="center"/>
    </xf>
    <xf numFmtId="178" fontId="21" fillId="0" borderId="87" xfId="11" applyNumberFormat="1" applyFont="1" applyBorder="1" applyAlignment="1">
      <alignment horizontal="right" vertical="center" shrinkToFit="1"/>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7"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FE5C5504-C7E0-479A-BFB7-18FFAC03B8BF}"/>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94081</c:v>
                </c:pt>
                <c:pt idx="1">
                  <c:v>92632</c:v>
                </c:pt>
                <c:pt idx="2">
                  <c:v>96469</c:v>
                </c:pt>
                <c:pt idx="3">
                  <c:v>85743</c:v>
                </c:pt>
                <c:pt idx="4">
                  <c:v>92509</c:v>
                </c:pt>
              </c:numCache>
            </c:numRef>
          </c:val>
          <c:smooth val="0"/>
          <c:extLst>
            <c:ext xmlns:c16="http://schemas.microsoft.com/office/drawing/2014/chart" uri="{C3380CC4-5D6E-409C-BE32-E72D297353CC}">
              <c16:uniqueId val="{00000000-C66C-4D85-BAEB-794EB6B2CD1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150132</c:v>
                </c:pt>
                <c:pt idx="1">
                  <c:v>90484</c:v>
                </c:pt>
                <c:pt idx="2">
                  <c:v>121035</c:v>
                </c:pt>
                <c:pt idx="3">
                  <c:v>110327</c:v>
                </c:pt>
                <c:pt idx="4">
                  <c:v>140797</c:v>
                </c:pt>
              </c:numCache>
            </c:numRef>
          </c:val>
          <c:smooth val="0"/>
          <c:extLst>
            <c:ext xmlns:c16="http://schemas.microsoft.com/office/drawing/2014/chart" uri="{C3380CC4-5D6E-409C-BE32-E72D297353CC}">
              <c16:uniqueId val="{00000001-C66C-4D85-BAEB-794EB6B2CD10}"/>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4.43</c:v>
                </c:pt>
                <c:pt idx="1">
                  <c:v>7.78</c:v>
                </c:pt>
                <c:pt idx="2">
                  <c:v>8.8699999999999992</c:v>
                </c:pt>
                <c:pt idx="3">
                  <c:v>9.65</c:v>
                </c:pt>
                <c:pt idx="4">
                  <c:v>8.41</c:v>
                </c:pt>
              </c:numCache>
            </c:numRef>
          </c:val>
          <c:extLst>
            <c:ext xmlns:c16="http://schemas.microsoft.com/office/drawing/2014/chart" uri="{C3380CC4-5D6E-409C-BE32-E72D297353CC}">
              <c16:uniqueId val="{00000000-4152-4B57-8346-A7C8BCFCD82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33.1</c:v>
                </c:pt>
                <c:pt idx="1">
                  <c:v>26.18</c:v>
                </c:pt>
                <c:pt idx="2">
                  <c:v>33.25</c:v>
                </c:pt>
                <c:pt idx="3">
                  <c:v>38.67</c:v>
                </c:pt>
                <c:pt idx="4">
                  <c:v>39.33</c:v>
                </c:pt>
              </c:numCache>
            </c:numRef>
          </c:val>
          <c:extLst>
            <c:ext xmlns:c16="http://schemas.microsoft.com/office/drawing/2014/chart" uri="{C3380CC4-5D6E-409C-BE32-E72D297353CC}">
              <c16:uniqueId val="{00000001-4152-4B57-8346-A7C8BCFCD82F}"/>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-13.24</c:v>
                </c:pt>
                <c:pt idx="1">
                  <c:v>-2.65</c:v>
                </c:pt>
                <c:pt idx="2">
                  <c:v>9.8000000000000007</c:v>
                </c:pt>
                <c:pt idx="3">
                  <c:v>5.13</c:v>
                </c:pt>
                <c:pt idx="4">
                  <c:v>-0.32</c:v>
                </c:pt>
              </c:numCache>
            </c:numRef>
          </c:val>
          <c:smooth val="0"/>
          <c:extLst>
            <c:ext xmlns:c16="http://schemas.microsoft.com/office/drawing/2014/chart" uri="{C3380CC4-5D6E-409C-BE32-E72D297353CC}">
              <c16:uniqueId val="{00000002-4152-4B57-8346-A7C8BCFCD82F}"/>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0.06</c:v>
                </c:pt>
                <c:pt idx="2">
                  <c:v>#N/A</c:v>
                </c:pt>
                <c:pt idx="3">
                  <c:v>0.09</c:v>
                </c:pt>
                <c:pt idx="4">
                  <c:v>#N/A</c:v>
                </c:pt>
                <c:pt idx="5">
                  <c:v>7.0000000000000007E-2</c:v>
                </c:pt>
                <c:pt idx="6">
                  <c:v>#N/A</c:v>
                </c:pt>
                <c:pt idx="7">
                  <c:v>0.13</c:v>
                </c:pt>
                <c:pt idx="8">
                  <c:v>#N/A</c:v>
                </c:pt>
                <c:pt idx="9">
                  <c:v>0.11</c:v>
                </c:pt>
              </c:numCache>
            </c:numRef>
          </c:val>
          <c:extLst>
            <c:ext xmlns:c16="http://schemas.microsoft.com/office/drawing/2014/chart" uri="{C3380CC4-5D6E-409C-BE32-E72D297353CC}">
              <c16:uniqueId val="{00000000-A949-43B7-ADC9-756A1A1BD07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949-43B7-ADC9-756A1A1BD07F}"/>
            </c:ext>
          </c:extLst>
        </c:ser>
        <c:ser>
          <c:idx val="2"/>
          <c:order val="2"/>
          <c:tx>
            <c:strRef>
              <c:f>データシート!$A$29</c:f>
              <c:strCache>
                <c:ptCount val="1"/>
                <c:pt idx="0">
                  <c:v>後期高齢者医療特別会計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#N/A</c:v>
                </c:pt>
                <c:pt idx="1">
                  <c:v>0.06</c:v>
                </c:pt>
                <c:pt idx="2">
                  <c:v>#N/A</c:v>
                </c:pt>
                <c:pt idx="3">
                  <c:v>0.11</c:v>
                </c:pt>
                <c:pt idx="4">
                  <c:v>#N/A</c:v>
                </c:pt>
                <c:pt idx="5">
                  <c:v>0.08</c:v>
                </c:pt>
                <c:pt idx="6">
                  <c:v>#N/A</c:v>
                </c:pt>
                <c:pt idx="7">
                  <c:v>0.11</c:v>
                </c:pt>
                <c:pt idx="8">
                  <c:v>#N/A</c:v>
                </c:pt>
                <c:pt idx="9">
                  <c:v>0.12</c:v>
                </c:pt>
              </c:numCache>
            </c:numRef>
          </c:val>
          <c:extLst>
            <c:ext xmlns:c16="http://schemas.microsoft.com/office/drawing/2014/chart" uri="{C3380CC4-5D6E-409C-BE32-E72D297353CC}">
              <c16:uniqueId val="{00000002-A949-43B7-ADC9-756A1A1BD07F}"/>
            </c:ext>
          </c:extLst>
        </c:ser>
        <c:ser>
          <c:idx val="3"/>
          <c:order val="3"/>
          <c:tx>
            <c:strRef>
              <c:f>データシート!$A$30</c:f>
              <c:strCache>
                <c:ptCount val="1"/>
                <c:pt idx="0">
                  <c:v>電気事業特別会計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0.48</c:v>
                </c:pt>
                <c:pt idx="2">
                  <c:v>#N/A</c:v>
                </c:pt>
                <c:pt idx="3">
                  <c:v>0.52</c:v>
                </c:pt>
                <c:pt idx="4">
                  <c:v>#N/A</c:v>
                </c:pt>
                <c:pt idx="5">
                  <c:v>0.53</c:v>
                </c:pt>
                <c:pt idx="6">
                  <c:v>#N/A</c:v>
                </c:pt>
                <c:pt idx="7">
                  <c:v>0.67</c:v>
                </c:pt>
                <c:pt idx="8">
                  <c:v>#N/A</c:v>
                </c:pt>
                <c:pt idx="9">
                  <c:v>0.71</c:v>
                </c:pt>
              </c:numCache>
            </c:numRef>
          </c:val>
          <c:extLst>
            <c:ext xmlns:c16="http://schemas.microsoft.com/office/drawing/2014/chart" uri="{C3380CC4-5D6E-409C-BE32-E72D297353CC}">
              <c16:uniqueId val="{00000003-A949-43B7-ADC9-756A1A1BD07F}"/>
            </c:ext>
          </c:extLst>
        </c:ser>
        <c:ser>
          <c:idx val="4"/>
          <c:order val="4"/>
          <c:tx>
            <c:strRef>
              <c:f>データシート!$A$31</c:f>
              <c:strCache>
                <c:ptCount val="1"/>
                <c:pt idx="0">
                  <c:v>下水道事業会計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0.55000000000000004</c:v>
                </c:pt>
                <c:pt idx="2">
                  <c:v>#N/A</c:v>
                </c:pt>
                <c:pt idx="3">
                  <c:v>0.47</c:v>
                </c:pt>
                <c:pt idx="4">
                  <c:v>#N/A</c:v>
                </c:pt>
                <c:pt idx="5">
                  <c:v>0.67</c:v>
                </c:pt>
                <c:pt idx="6">
                  <c:v>#N/A</c:v>
                </c:pt>
                <c:pt idx="7">
                  <c:v>0.83</c:v>
                </c:pt>
                <c:pt idx="8">
                  <c:v>#N/A</c:v>
                </c:pt>
                <c:pt idx="9">
                  <c:v>0.77</c:v>
                </c:pt>
              </c:numCache>
            </c:numRef>
          </c:val>
          <c:extLst>
            <c:ext xmlns:c16="http://schemas.microsoft.com/office/drawing/2014/chart" uri="{C3380CC4-5D6E-409C-BE32-E72D297353CC}">
              <c16:uniqueId val="{00000004-A949-43B7-ADC9-756A1A1BD07F}"/>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0.76</c:v>
                </c:pt>
                <c:pt idx="2">
                  <c:v>#N/A</c:v>
                </c:pt>
                <c:pt idx="3">
                  <c:v>0.79</c:v>
                </c:pt>
                <c:pt idx="4">
                  <c:v>#N/A</c:v>
                </c:pt>
                <c:pt idx="5">
                  <c:v>1.82</c:v>
                </c:pt>
                <c:pt idx="6">
                  <c:v>#N/A</c:v>
                </c:pt>
                <c:pt idx="7">
                  <c:v>2.5299999999999998</c:v>
                </c:pt>
                <c:pt idx="8">
                  <c:v>#N/A</c:v>
                </c:pt>
                <c:pt idx="9">
                  <c:v>3.06</c:v>
                </c:pt>
              </c:numCache>
            </c:numRef>
          </c:val>
          <c:extLst>
            <c:ext xmlns:c16="http://schemas.microsoft.com/office/drawing/2014/chart" uri="{C3380CC4-5D6E-409C-BE32-E72D297353CC}">
              <c16:uniqueId val="{00000005-A949-43B7-ADC9-756A1A1BD07F}"/>
            </c:ext>
          </c:extLst>
        </c:ser>
        <c:ser>
          <c:idx val="6"/>
          <c:order val="6"/>
          <c:tx>
            <c:strRef>
              <c:f>データシート!$A$33</c:f>
              <c:strCache>
                <c:ptCount val="1"/>
                <c:pt idx="0">
                  <c:v>国民健康保険（事業勘定）特別会計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6.01</c:v>
                </c:pt>
                <c:pt idx="2">
                  <c:v>#N/A</c:v>
                </c:pt>
                <c:pt idx="3">
                  <c:v>6.25</c:v>
                </c:pt>
                <c:pt idx="4">
                  <c:v>#N/A</c:v>
                </c:pt>
                <c:pt idx="5">
                  <c:v>6.09</c:v>
                </c:pt>
                <c:pt idx="6">
                  <c:v>#N/A</c:v>
                </c:pt>
                <c:pt idx="7">
                  <c:v>5.67</c:v>
                </c:pt>
                <c:pt idx="8">
                  <c:v>#N/A</c:v>
                </c:pt>
                <c:pt idx="9">
                  <c:v>5.26</c:v>
                </c:pt>
              </c:numCache>
            </c:numRef>
          </c:val>
          <c:extLst>
            <c:ext xmlns:c16="http://schemas.microsoft.com/office/drawing/2014/chart" uri="{C3380CC4-5D6E-409C-BE32-E72D297353CC}">
              <c16:uniqueId val="{00000006-A949-43B7-ADC9-756A1A1BD07F}"/>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4.3600000000000003</c:v>
                </c:pt>
                <c:pt idx="2">
                  <c:v>#N/A</c:v>
                </c:pt>
                <c:pt idx="3">
                  <c:v>7.68</c:v>
                </c:pt>
                <c:pt idx="4">
                  <c:v>#N/A</c:v>
                </c:pt>
                <c:pt idx="5">
                  <c:v>8.8000000000000007</c:v>
                </c:pt>
                <c:pt idx="6">
                  <c:v>#N/A</c:v>
                </c:pt>
                <c:pt idx="7">
                  <c:v>9.51</c:v>
                </c:pt>
                <c:pt idx="8">
                  <c:v>#N/A</c:v>
                </c:pt>
                <c:pt idx="9">
                  <c:v>8.2899999999999991</c:v>
                </c:pt>
              </c:numCache>
            </c:numRef>
          </c:val>
          <c:extLst>
            <c:ext xmlns:c16="http://schemas.microsoft.com/office/drawing/2014/chart" uri="{C3380CC4-5D6E-409C-BE32-E72D297353CC}">
              <c16:uniqueId val="{00000007-A949-43B7-ADC9-756A1A1BD07F}"/>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14.39</c:v>
                </c:pt>
                <c:pt idx="2">
                  <c:v>#N/A</c:v>
                </c:pt>
                <c:pt idx="3">
                  <c:v>13.87</c:v>
                </c:pt>
                <c:pt idx="4">
                  <c:v>#N/A</c:v>
                </c:pt>
                <c:pt idx="5">
                  <c:v>12.73</c:v>
                </c:pt>
                <c:pt idx="6">
                  <c:v>#N/A</c:v>
                </c:pt>
                <c:pt idx="7">
                  <c:v>11.76</c:v>
                </c:pt>
                <c:pt idx="8">
                  <c:v>#N/A</c:v>
                </c:pt>
                <c:pt idx="9">
                  <c:v>12.1</c:v>
                </c:pt>
              </c:numCache>
            </c:numRef>
          </c:val>
          <c:extLst>
            <c:ext xmlns:c16="http://schemas.microsoft.com/office/drawing/2014/chart" uri="{C3380CC4-5D6E-409C-BE32-E72D297353CC}">
              <c16:uniqueId val="{00000008-A949-43B7-ADC9-756A1A1BD07F}"/>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2.29</c:v>
                </c:pt>
                <c:pt idx="2">
                  <c:v>#N/A</c:v>
                </c:pt>
                <c:pt idx="3">
                  <c:v>6.56</c:v>
                </c:pt>
                <c:pt idx="4">
                  <c:v>#N/A</c:v>
                </c:pt>
                <c:pt idx="5">
                  <c:v>10.77</c:v>
                </c:pt>
                <c:pt idx="6">
                  <c:v>#N/A</c:v>
                </c:pt>
                <c:pt idx="7">
                  <c:v>14.21</c:v>
                </c:pt>
                <c:pt idx="8">
                  <c:v>#N/A</c:v>
                </c:pt>
                <c:pt idx="9">
                  <c:v>16.46</c:v>
                </c:pt>
              </c:numCache>
            </c:numRef>
          </c:val>
          <c:extLst>
            <c:ext xmlns:c16="http://schemas.microsoft.com/office/drawing/2014/chart" uri="{C3380CC4-5D6E-409C-BE32-E72D297353CC}">
              <c16:uniqueId val="{00000009-A949-43B7-ADC9-756A1A1BD07F}"/>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1760</c:v>
                </c:pt>
                <c:pt idx="5">
                  <c:v>1717</c:v>
                </c:pt>
                <c:pt idx="8">
                  <c:v>1855</c:v>
                </c:pt>
                <c:pt idx="11">
                  <c:v>1827</c:v>
                </c:pt>
                <c:pt idx="14">
                  <c:v>1869</c:v>
                </c:pt>
              </c:numCache>
            </c:numRef>
          </c:val>
          <c:extLst>
            <c:ext xmlns:c16="http://schemas.microsoft.com/office/drawing/2014/chart" uri="{C3380CC4-5D6E-409C-BE32-E72D297353CC}">
              <c16:uniqueId val="{00000000-A1A5-42A4-B5FE-8A1278A17711}"/>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A1A5-42A4-B5FE-8A1278A17711}"/>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A1A5-42A4-B5FE-8A1278A17711}"/>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35</c:v>
                </c:pt>
                <c:pt idx="3">
                  <c:v>0</c:v>
                </c:pt>
                <c:pt idx="6">
                  <c:v>0</c:v>
                </c:pt>
                <c:pt idx="9">
                  <c:v>0</c:v>
                </c:pt>
                <c:pt idx="12">
                  <c:v>0</c:v>
                </c:pt>
              </c:numCache>
            </c:numRef>
          </c:val>
          <c:extLst>
            <c:ext xmlns:c16="http://schemas.microsoft.com/office/drawing/2014/chart" uri="{C3380CC4-5D6E-409C-BE32-E72D297353CC}">
              <c16:uniqueId val="{00000003-A1A5-42A4-B5FE-8A1278A17711}"/>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447</c:v>
                </c:pt>
                <c:pt idx="3">
                  <c:v>459</c:v>
                </c:pt>
                <c:pt idx="6">
                  <c:v>421</c:v>
                </c:pt>
                <c:pt idx="9">
                  <c:v>456</c:v>
                </c:pt>
                <c:pt idx="12">
                  <c:v>461</c:v>
                </c:pt>
              </c:numCache>
            </c:numRef>
          </c:val>
          <c:extLst>
            <c:ext xmlns:c16="http://schemas.microsoft.com/office/drawing/2014/chart" uri="{C3380CC4-5D6E-409C-BE32-E72D297353CC}">
              <c16:uniqueId val="{00000004-A1A5-42A4-B5FE-8A1278A17711}"/>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1A5-42A4-B5FE-8A1278A17711}"/>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A1A5-42A4-B5FE-8A1278A17711}"/>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2288</c:v>
                </c:pt>
                <c:pt idx="3">
                  <c:v>2269</c:v>
                </c:pt>
                <c:pt idx="6">
                  <c:v>2396</c:v>
                </c:pt>
                <c:pt idx="9">
                  <c:v>2471</c:v>
                </c:pt>
                <c:pt idx="12">
                  <c:v>2450</c:v>
                </c:pt>
              </c:numCache>
            </c:numRef>
          </c:val>
          <c:extLst>
            <c:ext xmlns:c16="http://schemas.microsoft.com/office/drawing/2014/chart" uri="{C3380CC4-5D6E-409C-BE32-E72D297353CC}">
              <c16:uniqueId val="{00000007-A1A5-42A4-B5FE-8A1278A17711}"/>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1010</c:v>
                </c:pt>
                <c:pt idx="2">
                  <c:v>#N/A</c:v>
                </c:pt>
                <c:pt idx="3">
                  <c:v>#N/A</c:v>
                </c:pt>
                <c:pt idx="4">
                  <c:v>1011</c:v>
                </c:pt>
                <c:pt idx="5">
                  <c:v>#N/A</c:v>
                </c:pt>
                <c:pt idx="6">
                  <c:v>#N/A</c:v>
                </c:pt>
                <c:pt idx="7">
                  <c:v>962</c:v>
                </c:pt>
                <c:pt idx="8">
                  <c:v>#N/A</c:v>
                </c:pt>
                <c:pt idx="9">
                  <c:v>#N/A</c:v>
                </c:pt>
                <c:pt idx="10">
                  <c:v>1100</c:v>
                </c:pt>
                <c:pt idx="11">
                  <c:v>#N/A</c:v>
                </c:pt>
                <c:pt idx="12">
                  <c:v>#N/A</c:v>
                </c:pt>
                <c:pt idx="13">
                  <c:v>1042</c:v>
                </c:pt>
                <c:pt idx="14">
                  <c:v>#N/A</c:v>
                </c:pt>
              </c:numCache>
            </c:numRef>
          </c:val>
          <c:smooth val="0"/>
          <c:extLst>
            <c:ext xmlns:c16="http://schemas.microsoft.com/office/drawing/2014/chart" uri="{C3380CC4-5D6E-409C-BE32-E72D297353CC}">
              <c16:uniqueId val="{00000008-A1A5-42A4-B5FE-8A1278A17711}"/>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16171</c:v>
                </c:pt>
                <c:pt idx="5">
                  <c:v>16142</c:v>
                </c:pt>
                <c:pt idx="8">
                  <c:v>16332</c:v>
                </c:pt>
                <c:pt idx="11">
                  <c:v>16551</c:v>
                </c:pt>
                <c:pt idx="14">
                  <c:v>17050</c:v>
                </c:pt>
              </c:numCache>
            </c:numRef>
          </c:val>
          <c:extLst>
            <c:ext xmlns:c16="http://schemas.microsoft.com/office/drawing/2014/chart" uri="{C3380CC4-5D6E-409C-BE32-E72D297353CC}">
              <c16:uniqueId val="{00000000-F5A8-4AF2-B03B-08AA4F96F350}"/>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710</c:v>
                </c:pt>
                <c:pt idx="5">
                  <c:v>654</c:v>
                </c:pt>
                <c:pt idx="8">
                  <c:v>602</c:v>
                </c:pt>
                <c:pt idx="11">
                  <c:v>536</c:v>
                </c:pt>
                <c:pt idx="14">
                  <c:v>1485</c:v>
                </c:pt>
              </c:numCache>
            </c:numRef>
          </c:val>
          <c:extLst>
            <c:ext xmlns:c16="http://schemas.microsoft.com/office/drawing/2014/chart" uri="{C3380CC4-5D6E-409C-BE32-E72D297353CC}">
              <c16:uniqueId val="{00000001-F5A8-4AF2-B03B-08AA4F96F350}"/>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9104</c:v>
                </c:pt>
                <c:pt idx="5">
                  <c:v>7387</c:v>
                </c:pt>
                <c:pt idx="8">
                  <c:v>8345</c:v>
                </c:pt>
                <c:pt idx="11">
                  <c:v>8695</c:v>
                </c:pt>
                <c:pt idx="14">
                  <c:v>8709</c:v>
                </c:pt>
              </c:numCache>
            </c:numRef>
          </c:val>
          <c:extLst>
            <c:ext xmlns:c16="http://schemas.microsoft.com/office/drawing/2014/chart" uri="{C3380CC4-5D6E-409C-BE32-E72D297353CC}">
              <c16:uniqueId val="{00000002-F5A8-4AF2-B03B-08AA4F96F350}"/>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F5A8-4AF2-B03B-08AA4F96F350}"/>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F5A8-4AF2-B03B-08AA4F96F350}"/>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5A8-4AF2-B03B-08AA4F96F350}"/>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831</c:v>
                </c:pt>
                <c:pt idx="3">
                  <c:v>458</c:v>
                </c:pt>
                <c:pt idx="6">
                  <c:v>0</c:v>
                </c:pt>
                <c:pt idx="9">
                  <c:v>306</c:v>
                </c:pt>
                <c:pt idx="12">
                  <c:v>355</c:v>
                </c:pt>
              </c:numCache>
            </c:numRef>
          </c:val>
          <c:extLst>
            <c:ext xmlns:c16="http://schemas.microsoft.com/office/drawing/2014/chart" uri="{C3380CC4-5D6E-409C-BE32-E72D297353CC}">
              <c16:uniqueId val="{00000006-F5A8-4AF2-B03B-08AA4F96F350}"/>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F5A8-4AF2-B03B-08AA4F96F350}"/>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3721</c:v>
                </c:pt>
                <c:pt idx="3">
                  <c:v>4010</c:v>
                </c:pt>
                <c:pt idx="6">
                  <c:v>3552</c:v>
                </c:pt>
                <c:pt idx="9">
                  <c:v>3643</c:v>
                </c:pt>
                <c:pt idx="12">
                  <c:v>3679</c:v>
                </c:pt>
              </c:numCache>
            </c:numRef>
          </c:val>
          <c:extLst>
            <c:ext xmlns:c16="http://schemas.microsoft.com/office/drawing/2014/chart" uri="{C3380CC4-5D6E-409C-BE32-E72D297353CC}">
              <c16:uniqueId val="{00000008-F5A8-4AF2-B03B-08AA4F96F350}"/>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F5A8-4AF2-B03B-08AA4F96F350}"/>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17810</c:v>
                </c:pt>
                <c:pt idx="3">
                  <c:v>17757</c:v>
                </c:pt>
                <c:pt idx="6">
                  <c:v>18038</c:v>
                </c:pt>
                <c:pt idx="9">
                  <c:v>18141</c:v>
                </c:pt>
                <c:pt idx="12">
                  <c:v>19697</c:v>
                </c:pt>
              </c:numCache>
            </c:numRef>
          </c:val>
          <c:extLst>
            <c:ext xmlns:c16="http://schemas.microsoft.com/office/drawing/2014/chart" uri="{C3380CC4-5D6E-409C-BE32-E72D297353CC}">
              <c16:uniqueId val="{0000000A-F5A8-4AF2-B03B-08AA4F96F350}"/>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F5A8-4AF2-B03B-08AA4F96F350}"/>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3584</c:v>
                </c:pt>
                <c:pt idx="1">
                  <c:v>4066</c:v>
                </c:pt>
                <c:pt idx="2">
                  <c:v>4158</c:v>
                </c:pt>
              </c:numCache>
            </c:numRef>
          </c:val>
          <c:extLst>
            <c:ext xmlns:c16="http://schemas.microsoft.com/office/drawing/2014/chart" uri="{C3380CC4-5D6E-409C-BE32-E72D297353CC}">
              <c16:uniqueId val="{00000000-323A-4D11-8600-FADCB213D87C}"/>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620</c:v>
                </c:pt>
                <c:pt idx="1">
                  <c:v>620</c:v>
                </c:pt>
                <c:pt idx="2">
                  <c:v>621</c:v>
                </c:pt>
              </c:numCache>
            </c:numRef>
          </c:val>
          <c:extLst>
            <c:ext xmlns:c16="http://schemas.microsoft.com/office/drawing/2014/chart" uri="{C3380CC4-5D6E-409C-BE32-E72D297353CC}">
              <c16:uniqueId val="{00000001-323A-4D11-8600-FADCB213D87C}"/>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4181</c:v>
                </c:pt>
                <c:pt idx="1">
                  <c:v>3871</c:v>
                </c:pt>
                <c:pt idx="2">
                  <c:v>3619</c:v>
                </c:pt>
              </c:numCache>
            </c:numRef>
          </c:val>
          <c:extLst>
            <c:ext xmlns:c16="http://schemas.microsoft.com/office/drawing/2014/chart" uri="{C3380CC4-5D6E-409C-BE32-E72D297353CC}">
              <c16:uniqueId val="{00000002-323A-4D11-8600-FADCB213D87C}"/>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{24226E8C-AF6E-48E1-A335-F627D8A525C4}</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4957-4DEA-95B9-32BA709BEE9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{26B29E4F-04EB-4E37-BD1E-60F2515D4BDE}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4957-4DEA-95B9-32BA709BEE9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{C2E76DD1-C5FF-49FF-A383-446D36652215}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4957-4DEA-95B9-32BA709BEE9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{155B8CDC-7F8E-4646-AA14-EB952641E862}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4957-4DEA-95B9-32BA709BEE9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{A2D8675B-FC13-4394-8941-DAA7CA13C49C}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4957-4DEA-95B9-32BA709BEE9D}"/>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{7AFAD9DE-C886-41BD-86D6-7F606C2BA6CC}</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4957-4DEA-95B9-32BA709BEE9D}"/>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{85AEF9FE-173D-44D3-A310-0E9BD5E6A16C}</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4957-4DEA-95B9-32BA709BEE9D}"/>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{5BB7F74E-998C-4783-A1B5-D0D30398AC5F}</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4957-4DEA-95B9-32BA709BEE9D}"/>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{BEA7CBBA-0342-4441-AC91-9CFB3F8922D7}</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4957-4DEA-95B9-32BA709BEE9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62.1</c:v>
                </c:pt>
                <c:pt idx="8">
                  <c:v>63.6</c:v>
                </c:pt>
                <c:pt idx="16">
                  <c:v>64.2</c:v>
                </c:pt>
                <c:pt idx="24">
                  <c:v>64.7</c:v>
                </c:pt>
                <c:pt idx="32">
                  <c:v>60.1</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4957-4DEA-95B9-32BA709BEE9D}"/>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{2F059AEE-E204-4727-91EB-7F1E7AE4CD38}</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4957-4DEA-95B9-32BA709BEE9D}"/>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{2DBA661E-4C23-48E2-8E67-D4D543F2237F}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4957-4DEA-95B9-32BA709BEE9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{F8441A29-238D-451F-9FD1-1A0778E7E433}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4957-4DEA-95B9-32BA709BEE9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{14E19631-F09B-4715-B706-F2C3A0322276}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4957-4DEA-95B9-32BA709BEE9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{3956E00D-6C91-4C37-BF0C-2F3F1CA0DD47}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4957-4DEA-95B9-32BA709BEE9D}"/>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{66CC98EE-9A1C-42EF-A236-7588A0CC367E}</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4957-4DEA-95B9-32BA709BEE9D}"/>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{9763FC49-6E6D-4E4C-922D-89AAB508F1F6}</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4957-4DEA-95B9-32BA709BEE9D}"/>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{8F3C4548-44AA-4483-BA3C-B5F9C6B34521}</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4957-4DEA-95B9-32BA709BEE9D}"/>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{8B7503A9-15A9-4AAC-B6B1-AC02ABF3BA51}</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4957-4DEA-95B9-32BA709BEE9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c:v>
                </c:pt>
                <c:pt idx="8">
                  <c:v>61.7</c:v>
                </c:pt>
                <c:pt idx="16">
                  <c:v>62.5</c:v>
                </c:pt>
                <c:pt idx="24">
                  <c:v>64.3</c:v>
                </c:pt>
                <c:pt idx="32">
                  <c:v>64.7</c:v>
                </c:pt>
              </c:numCache>
            </c:numRef>
          </c:xVal>
          <c:yVal>
            <c:numRef>
              <c:f>公会計指標分析・財政指標組合せ分析表!$BP$55:$DC$55</c:f>
              <c:numCache>
                <c:formatCode>#,##0.0;"▲ "#,##0.0</c:formatCode>
                <c:ptCount val="40"/>
                <c:pt idx="0">
                  <c:v>49.1</c:v>
                </c:pt>
                <c:pt idx="8">
                  <c:v>41.5</c:v>
                </c:pt>
                <c:pt idx="16">
                  <c:v>25.2</c:v>
                </c:pt>
                <c:pt idx="24">
                  <c:v>15.7</c:v>
                </c:pt>
                <c:pt idx="32">
                  <c:v>10.199999999999999</c:v>
                </c:pt>
              </c:numCache>
            </c:numRef>
          </c:yVal>
          <c:smooth val="0"/>
          <c:extLst>
            <c:ext xmlns:c16="http://schemas.microsoft.com/office/drawing/2014/chart" uri="{C3380CC4-5D6E-409C-BE32-E72D297353CC}">
              <c16:uniqueId val="{00000013-4957-4DEA-95B9-32BA709BEE9D}"/>
            </c:ext>
          </c:extLst>
        </c:ser>
        <c:dLbls>
          <c:showLegendKey val="0"/>
          <c:showVal val="1"/>
          <c:showCatName val="0"/>
          <c:showSerName val="0"/>
          <c:showPercent val="0"/>
          <c:showBubbleSize val="0"/>
        </c:dLbls>
        <c:axId val="46179840"/>
        <c:axId val="46181760"/>
      </c:scatterChart>
      <c:valAx>
        <c:axId val="46179840"/>
        <c:scaling>
          <c:orientation val="maxMin"/>
          <c:max val="65"/>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6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{062204D0-40E6-4771-ADAE-FF3F4147BD76}</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8743-48B7-94BD-F4BA67D6A93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{5B8DCE05-98B8-468E-A8DA-7219749F54C4}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743-48B7-94BD-F4BA67D6A93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{4BE4D5E2-9AF4-40C6-9D94-24F3C8ED1B78}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743-48B7-94BD-F4BA67D6A93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{5C19643D-9AD0-4364-B223-519990C66226}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743-48B7-94BD-F4BA67D6A93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{471DC8AD-9E31-40E7-BF29-CCE911788C1F}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743-48B7-94BD-F4BA67D6A934}"/>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{B1197D8E-2125-4AC0-8D9E-1EE0F8F88F81}</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8743-48B7-94BD-F4BA67D6A934}"/>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{49B59A25-E03D-467E-8946-B3E364492567}</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8743-48B7-94BD-F4BA67D6A934}"/>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{CC14F2D8-83F6-494B-BD3F-47E2CA70A24D}</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8743-48B7-94BD-F4BA67D6A934}"/>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{969BE7F7-E146-4F29-8A69-147C8F938949}</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8743-48B7-94BD-F4BA67D6A93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11.9</c:v>
                </c:pt>
                <c:pt idx="8">
                  <c:v>11.9</c:v>
                </c:pt>
                <c:pt idx="16">
                  <c:v>11.5</c:v>
                </c:pt>
                <c:pt idx="24">
                  <c:v>11.6</c:v>
                </c:pt>
                <c:pt idx="32">
                  <c:v>11.6</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8743-48B7-94BD-F4BA67D6A934}"/>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{A54A802C-BA93-4470-B9E5-2D5F2214C818}</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8743-48B7-94BD-F4BA67D6A934}"/>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{BFCAD314-78FC-44BE-AB0D-0B12B2AC1E30}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743-48B7-94BD-F4BA67D6A93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{44421BE8-AF99-4A73-83AB-90D0DD0EB19A}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743-48B7-94BD-F4BA67D6A93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{FA51056D-6AC0-4C00-9F65-BEAEA0AA57CD}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743-48B7-94BD-F4BA67D6A93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{D0B97ECB-7994-4116-BF1D-530DE0B1E991}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743-48B7-94BD-F4BA67D6A934}"/>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{BF9D7B96-5D49-42BA-BE87-0185F7E4992A}</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8743-48B7-94BD-F4BA67D6A934}"/>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{87E32DFC-16AD-47CA-A50D-FDABC43D94A7}</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8743-48B7-94BD-F4BA67D6A934}"/>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{45DEF343-B806-4C16-A7D4-A177659DC9A0}</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8743-48B7-94BD-F4BA67D6A934}"/>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{B2C3F89C-A6F9-41C0-811C-CE2D8E5A0561}</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8743-48B7-94BD-F4BA67D6A93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9.5</c:v>
                </c:pt>
                <c:pt idx="8">
                  <c:v>9.1999999999999993</c:v>
                </c:pt>
                <c:pt idx="16">
                  <c:v>8.9</c:v>
                </c:pt>
                <c:pt idx="24">
                  <c:v>8.9</c:v>
                </c:pt>
                <c:pt idx="32">
                  <c:v>9</c:v>
                </c:pt>
              </c:numCache>
            </c:numRef>
          </c:xVal>
          <c:yVal>
            <c:numRef>
              <c:f>公会計指標分析・財政指標組合せ分析表!$BP$77:$DC$77</c:f>
              <c:numCache>
                <c:formatCode>#,##0.0;"▲ "#,##0.0</c:formatCode>
                <c:ptCount val="40"/>
                <c:pt idx="0">
                  <c:v>49.1</c:v>
                </c:pt>
                <c:pt idx="8">
                  <c:v>41.5</c:v>
                </c:pt>
                <c:pt idx="16">
                  <c:v>25.2</c:v>
                </c:pt>
                <c:pt idx="24">
                  <c:v>15.7</c:v>
                </c:pt>
                <c:pt idx="32">
                  <c:v>10.199999999999999</c:v>
                </c:pt>
              </c:numCache>
            </c:numRef>
          </c:yVal>
          <c:smooth val="0"/>
          <c:extLst>
            <c:ext xmlns:c16="http://schemas.microsoft.com/office/drawing/2014/chart" uri="{C3380CC4-5D6E-409C-BE32-E72D297353CC}">
              <c16:uniqueId val="{00000013-8743-48B7-94BD-F4BA67D6A934}"/>
            </c:ext>
          </c:extLst>
        </c:ser>
        <c:dLbls>
          <c:showLegendKey val="0"/>
          <c:showVal val="1"/>
          <c:showCatName val="0"/>
          <c:showSerName val="0"/>
          <c:showPercent val="0"/>
          <c:showBubbleSize val="0"/>
        </c:dLbls>
        <c:axId val="84219776"/>
        <c:axId val="84234240"/>
      </c:scatterChart>
      <c:valAx>
        <c:axId val="84219776"/>
        <c:scaling>
          <c:orientation val="maxMin"/>
          <c:max val="9.6"/>
          <c:min val="8.6999999999999993"/>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6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熊本県上天草市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ＭＳ ゴシック" pitchFamily="49" charset="-128"/>
              <a:ea typeface="ＭＳ ゴシック" pitchFamily="49" charset="-128"/>
            </a:rPr>
            <a:t>　令和５年度は、元利償還金が減少した一方、公営企業債の元利償還金に対する繰入金が増加し、そこから差し引く算入公債費等が増加したことから、実質公債費比率の分子は令和４年度と比較して減少した。</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熊本県上天草市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ＭＳ ゴシック" pitchFamily="49" charset="-128"/>
              <a:ea typeface="ＭＳ ゴシック" pitchFamily="49" charset="-128"/>
            </a:rPr>
            <a:t>　令和５年度決算において、充当可能財源等が将来負担額を上回ったため、将来負担比率は生じていない。</a:t>
          </a:r>
        </a:p>
        <a:p>
          <a:r>
            <a:rPr kumimoji="1" lang="ja-JP" altLang="en-US" sz="1050">
              <a:solidFill>
                <a:sysClr val="windowText" lastClr="000000"/>
              </a:solidFill>
              <a:latin typeface="ＭＳ ゴシック" pitchFamily="49" charset="-128"/>
              <a:ea typeface="ＭＳ ゴシック" pitchFamily="49" charset="-128"/>
            </a:rPr>
            <a:t>　将来負担額は、</a:t>
          </a:r>
          <a:r>
            <a:rPr kumimoji="1" lang="en-US" altLang="ja-JP" sz="1050">
              <a:solidFill>
                <a:sysClr val="windowText" lastClr="000000"/>
              </a:solidFill>
              <a:latin typeface="ＭＳ ゴシック" pitchFamily="49" charset="-128"/>
              <a:ea typeface="ＭＳ ゴシック" pitchFamily="49" charset="-128"/>
            </a:rPr>
            <a:t>1,641</a:t>
          </a:r>
          <a:r>
            <a:rPr kumimoji="1" lang="ja-JP" altLang="en-US" sz="1050">
              <a:solidFill>
                <a:sysClr val="windowText" lastClr="000000"/>
              </a:solidFill>
              <a:latin typeface="ＭＳ ゴシック" pitchFamily="49" charset="-128"/>
              <a:ea typeface="ＭＳ ゴシック" pitchFamily="49" charset="-128"/>
            </a:rPr>
            <a:t>百万円増加して</a:t>
          </a:r>
          <a:r>
            <a:rPr kumimoji="1" lang="en-US" altLang="ja-JP" sz="1050">
              <a:solidFill>
                <a:sysClr val="windowText" lastClr="000000"/>
              </a:solidFill>
              <a:latin typeface="ＭＳ ゴシック" pitchFamily="49" charset="-128"/>
              <a:ea typeface="ＭＳ ゴシック" pitchFamily="49" charset="-128"/>
            </a:rPr>
            <a:t>23,731</a:t>
          </a:r>
          <a:r>
            <a:rPr kumimoji="1" lang="ja-JP" altLang="en-US" sz="1050">
              <a:solidFill>
                <a:sysClr val="windowText" lastClr="000000"/>
              </a:solidFill>
              <a:latin typeface="ＭＳ ゴシック" pitchFamily="49" charset="-128"/>
              <a:ea typeface="ＭＳ ゴシック" pitchFamily="49" charset="-128"/>
            </a:rPr>
            <a:t>百万円となった。</a:t>
          </a:r>
        </a:p>
        <a:p>
          <a:r>
            <a:rPr kumimoji="1" lang="ja-JP" altLang="en-US" sz="1050">
              <a:solidFill>
                <a:sysClr val="windowText" lastClr="000000"/>
              </a:solidFill>
              <a:latin typeface="ＭＳ ゴシック" pitchFamily="49" charset="-128"/>
              <a:ea typeface="ＭＳ ゴシック" pitchFamily="49" charset="-128"/>
            </a:rPr>
            <a:t>　充当可能財源等は、充当可能基金の増等により</a:t>
          </a:r>
          <a:r>
            <a:rPr kumimoji="1" lang="en-US" altLang="ja-JP" sz="1050">
              <a:solidFill>
                <a:sysClr val="windowText" lastClr="000000"/>
              </a:solidFill>
              <a:latin typeface="ＭＳ ゴシック" pitchFamily="49" charset="-128"/>
              <a:ea typeface="ＭＳ ゴシック" pitchFamily="49" charset="-128"/>
            </a:rPr>
            <a:t>1,462</a:t>
          </a:r>
          <a:r>
            <a:rPr kumimoji="1" lang="ja-JP" altLang="en-US" sz="1050">
              <a:solidFill>
                <a:sysClr val="windowText" lastClr="000000"/>
              </a:solidFill>
              <a:latin typeface="ＭＳ ゴシック" pitchFamily="49" charset="-128"/>
              <a:ea typeface="ＭＳ ゴシック" pitchFamily="49" charset="-128"/>
            </a:rPr>
            <a:t>百万円増加して</a:t>
          </a:r>
          <a:r>
            <a:rPr kumimoji="1" lang="en-US" altLang="ja-JP" sz="1050">
              <a:solidFill>
                <a:sysClr val="windowText" lastClr="000000"/>
              </a:solidFill>
              <a:latin typeface="ＭＳ ゴシック" pitchFamily="49" charset="-128"/>
              <a:ea typeface="ＭＳ ゴシック" pitchFamily="49" charset="-128"/>
            </a:rPr>
            <a:t>27,244</a:t>
          </a:r>
          <a:r>
            <a:rPr kumimoji="1" lang="ja-JP" altLang="en-US" sz="1050">
              <a:solidFill>
                <a:sysClr val="windowText" lastClr="000000"/>
              </a:solidFill>
              <a:latin typeface="ＭＳ ゴシック" pitchFamily="49" charset="-128"/>
              <a:ea typeface="ＭＳ ゴシック" pitchFamily="49" charset="-128"/>
            </a:rPr>
            <a:t>百万円となり、将来負担額を上回った。</a:t>
          </a:r>
        </a:p>
        <a:p>
          <a:r>
            <a:rPr kumimoji="1" lang="ja-JP" altLang="en-US" sz="1050">
              <a:solidFill>
                <a:sysClr val="windowText" lastClr="000000"/>
              </a:solidFill>
              <a:latin typeface="ＭＳ ゴシック" pitchFamily="49" charset="-128"/>
              <a:ea typeface="ＭＳ ゴシック" pitchFamily="49" charset="-128"/>
            </a:rPr>
            <a:t>　今後も、地方債発行額の抑制や民間資金等の繰上償還により地方債現在高の減少に努める。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熊本県上天草市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　令和４年度一般会計決算剰余金のうち地方財政法の規定による</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2</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分の</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1</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を下らない金額及び基金運用利子等の</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計</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512</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百万円</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を財政調整基金に積み立てた一方、大矢野中学校教室棟改修工事に伴う仮設校舎リース料等の財源として</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420</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百万円取り崩したこと、</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地域振興基金を</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177</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百万円</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取り崩したこと等で基金全体</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で</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159</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百万円の減となり、令和５年度</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末残高は</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8,398</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百万円となった。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　各基金の設置条例に基づき、計画的な運用（積立、取崩）を行っていくとともに、令和元年度に公共施設等総合管理計画アクションプランの着実な実施のため、公共施設マネジメント基金を設置し、老朽化対策事業及び統廃合による施設の除却事業の財源として積み立てを</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行ったことから、</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公共サービスや施設の規模の適正化により効率的な施設管理を図っていく。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ふるさと応援基金は、原資がふるさと応援寄附金であり、地場産業の育成事業、観光振興事業、教育水準の向上事業、安心・安全なまちづくり事業、ふるさと環境保全事業、その他市長が特に必要と認める事業の財源として活用している。</a:t>
          </a:r>
        </a:p>
        <a:p>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・公共施設マネジメント基金は、老朽化対策事業及び統廃合による施設の除却事業の財源として活用している。</a:t>
          </a:r>
        </a:p>
        <a:p>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・地域振興基金は、旧町単位の地域振興、住民の一体感醸成のためのソフト事業の財源として活用している。</a:t>
          </a:r>
        </a:p>
        <a:p>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・地域福祉基金は、高齢者等の地域保健福祉の増進に係る事業の財源として活用している。</a:t>
          </a:r>
        </a:p>
        <a:p>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・奨学基金は、奨学金の貸与及び給付に係る事業の財源として活用。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・ふるさと応援基金は、原資であるふるさと応援寄附金から</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592</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百万円を積み立て、地場産業の育成事業等の財源として計</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563</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百万円を取り崩したことで</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28</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百万円の増となり、令和５年度末残高は</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1,612</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百万円となった。</a:t>
          </a:r>
        </a:p>
        <a:p>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・公共施設マネジメント基金は、</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4</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百万円を積み立て、旧上天草市こども未来館等の解体の財源として</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155</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百</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万円を取り崩したこと</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で</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151</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百万円</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の減となり、令和５年度末残高</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は</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748</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百万円となった。</a:t>
          </a:r>
        </a:p>
        <a:p>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・地域振興基金は、</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ソフト事業の財</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源と</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して</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177</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百万円</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を取り崩したため、令和５年度末残高は</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526</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百</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万円となった。</a:t>
          </a:r>
        </a:p>
        <a:p>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・地域福祉</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基金は、増減なし。</a:t>
          </a:r>
        </a:p>
        <a:p>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・奨学基金は、奨学金貸付金収入実績額により</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16</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百万円を積み立て、奨学金の貸与及び給付に係る事業の財源として</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11</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百万円取り崩したため、</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143</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百万円となった。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・ふるさと応援基金は、寄附金を積み立てながら、今後も地場産業の育成等の事業の財源として活用していく。</a:t>
          </a:r>
        </a:p>
        <a:p>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・公共施設マネジメント基金は、公共施設等総合管理計画アクションプランに基づく計画的な老朽化対策事業及び除却事業の財源として活用していく。</a:t>
          </a:r>
        </a:p>
        <a:p>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・地域振興基金は、今後は積立は行わず、計画的に旧町単位の地域振興、住民の一体感醸成のためのソフト事業の財源として活用していく。</a:t>
          </a:r>
        </a:p>
        <a:p>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・地域福祉基金は、老朽化している老人福祉センターの整備等に活用する。</a:t>
          </a:r>
          <a:endPar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・奨学基金は、奨学金の貸与及び給付に係る事業の財源として活用する。</a:t>
          </a: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　令和４年度一般会計決算剰余金のうち地方財政法の規定による</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2</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分の</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1</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を下らない金額及び基金運用利子等の計</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512</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百万円を財政調整基金に積み立てた一方、大矢野中学校教室棟改修工事に伴う仮設校舎リース料等の財源として</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420</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百万円</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取り崩したため</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、令和５年度末残高は</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4,158</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百万円となった。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　災害などの突発的な歳出や、歳入の急減などの不測の事態に対応できるようにするため、財政調整基金残高については、</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30</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億円を確保する。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利子</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565</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千円の積</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立による増。</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　平成</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26</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年度に繰上償還を行った後、経済事情の変動等により財源が不足する場合において、償還の財源とするため</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600</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百万円を積み立て、その後は利子を積み立てているが、今後も同様に利子の積み立てを行っていく。</a:t>
          </a: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D4E90408-2791-42AD-9E00-2C1B728894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EBBEB54D-3F83-4D6B-9DF6-14FD7D2EFF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FF828F15-7A87-4FC3-B321-6B309D9BAD43}"/>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53491A19-F8FA-4823-AC92-2FF6BB3F5BD9}"/>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10A6D428-3F12-485C-A98A-DF764FE0ACE9}"/>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D00D78A6-DEA9-42C3-95FC-8A2582AFE2B7}"/>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4AD64A96-8C94-4A14-B6E8-0120DEFE1D8E}"/>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2B246413-3E7B-4AB4-B8D3-6E47ABFBC085}"/>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5A694A34-7075-4C71-AAA7-8083D6142F7A}"/>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9662CEC3-DDB9-4605-9BC9-2F5A00435A61}"/>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6FFC80DD-0849-46DA-8046-FC7C18F68F31}"/>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1DDFF34F-DFD9-4979-93DC-B2ECFD395A0B}"/>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AB33FFB9-867E-4B96-9CCF-8BA5CDEF6635}"/>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D16F4C54-6A8D-4CEB-89F1-4CEC7EAE2F23}"/>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88F8D2E0-C9D1-4450-91A2-3EB5F40C62B8}"/>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15174A68-EA26-447D-AE0E-33FBE84334B9}"/>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熊本県上天草市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3194155C-4941-42C2-9436-FBE7A4E03471}"/>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7424AD37-1946-4537-9D58-5DC1389DD45B}"/>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E5061598-3294-449D-B6A3-F9E7B013227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D407E878-E4AB-4454-BF22-AD68CA688DB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3754F4E5-6F9E-4F20-A7E4-0B6C7389685D}"/>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1B227402-902A-4BA7-B090-0EBC136ABAFF}"/>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24,285
24,128
126.67
23,592,048
22,280,270
888,875
10,572,796
19,696,722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E1DF16F6-B4DB-403F-84F2-E0250DEA586A}"/>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363827E4-C223-412B-A06E-0EAD1ED67FF7}"/>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D06313EB-FF08-462D-A7AC-D1504CC4CD9B}"/>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8B1ACF37-FBC1-4C37-B2AF-E9929A59C0F6}"/>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D2853E26-58C3-4D6F-939B-C44DB5B08E31}"/>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F0F229EF-D310-4C3D-9214-86BDE3B2A7B7}"/>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9EC1920A-F3D8-4DE8-9DB4-3C6C92009D46}"/>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F2DE734F-C6CF-4FDD-B9EC-C7244B0906AC}"/>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BB3B24C3-1218-478E-AB2D-18C48D6CFBBF}"/>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952DC939-042F-4944-8C03-17A3A0EA5808}"/>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961FE0F0-1D23-4173-BF39-88651146F77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147AA23F-0D4A-4D52-A097-3099E5B7826C}"/>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1D8509C8-E8EF-4235-A3ED-01F8A5493473}"/>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8E8FD029-D71B-44BF-9510-772B73E823B9}"/>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9D22C891-60E3-4C95-8689-C5C088383CBF}"/>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F0ED3D07-496F-441C-8047-670A883BF99D}"/>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6B976016-880A-4C4C-910F-9AAD4C64380E}"/>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94AE729B-8E93-46DB-B4C9-81391A3D33BC}"/>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9E8B639A-5E97-421A-A471-749A141F620B}"/>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C7D6655F-BD1F-406D-9F7E-17309A16170B}"/>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216C1043-E8AB-4BE9-A5CE-8E2BD6565838}"/>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6EB068AD-7ADC-4E25-AEF5-89EF529F2BE1}"/>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492D2698-F1D1-422E-9B92-2ECF2757CA45}"/>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63F992C6-9214-4A43-B242-AD10C410812B}"/>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58CE645E-1F9E-4826-9107-CF1C99555C31}"/>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[ 60.1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72D71F20-F460-42DD-A498-1B67E27B82AF}"/>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77217B94-3C69-43E7-9541-C6E3DD684F93}"/>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F02507A0-5DEC-4930-9A58-FECD8F7BACF5}"/>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8969ED69-BCAE-4B5F-A90D-F51BD69F9E63}"/>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65BCA377-FF13-44E2-AD80-8AF35D62B994}"/>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129A5130-EC11-4E6D-BEAD-78673F4A3F13}"/>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54B62E4F-D382-4450-8085-792A81E061F8}"/>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B4F93303-4284-4DD0-8ED0-F70E15D4B1B6}"/>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FF397642-3DBD-43AF-9362-503EF4D58CF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E5A2DC1C-8A30-4FDA-93E4-7D0ED3044784}"/>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【R5</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の報告値に誤りがあったため、正しい数値「</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65.9</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％」として分析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有形固定資産減価償却率は類似団体とほぼ同じ水準で推移しており、上昇傾向にある。</a:t>
          </a: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本市は、上天草市公共施設総合管理計画（平成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年度策定）及び同アクションプラン（平成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年度策定）において、適正な施設規模及び配置の見直し、計画的な施設整備及び長寿命化、統廃合等を計画的に進めることとしており、今後、当該計画等の推進により、本比率は改善すると見込んでいる。</a:t>
          </a:r>
        </a:p>
        <a:p>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96ED7A15-01E4-4895-8BDE-2A3C9580665E}"/>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B7668E78-32BE-49A6-83E3-F868993D17BD}"/>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1" name="テキスト ボックス 60">
          <a:extLst>
            <a:ext uri="{FF2B5EF4-FFF2-40B4-BE49-F238E27FC236}">
              <a16:creationId xmlns:a16="http://schemas.microsoft.com/office/drawing/2014/main" id="{5619BCB2-96C4-40E5-8344-D2881E3DF0B3}"/>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9AA69BBC-6F5F-4AD1-BA13-4D7B21F4F50E}"/>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34</xdr:row>
      <xdr:rowOff>57541</xdr:rowOff>
    </xdr:from>
    <xdr:ext cx="410689" cy="225703"/>
    <xdr:sp macro="" textlink="">
      <xdr:nvSpPr>
        <xdr:cNvPr id="63" name="テキスト ボックス 62">
          <a:extLst>
            <a:ext uri="{FF2B5EF4-FFF2-40B4-BE49-F238E27FC236}">
              <a16:creationId xmlns:a16="http://schemas.microsoft.com/office/drawing/2014/main" id="{70D5D49F-A4D7-4748-90A3-292825809F73}"/>
            </a:ext>
          </a:extLst>
        </xdr:cNvPr>
        <xdr:cNvSpPr txBox="1"/>
      </xdr:nvSpPr>
      <xdr:spPr>
        <a:xfrm>
          <a:off x="795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FBF0A131-D18C-417E-A8D8-5A550E7D337A}"/>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C2CC9111-04CF-470E-B806-058AAC4EB4D1}"/>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20C073EF-5C50-476D-86B0-7A3B36405C5C}"/>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A375093E-9B69-45A1-8028-DC5D9E36F12A}"/>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8224DFF3-1F8C-4ED3-BA8B-FFE30E9303C1}"/>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FC6675CA-C242-4F25-B801-8DBA2FC26E9D}"/>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B8D89F87-1E1C-4E6D-91FE-5B3D995FE62B}"/>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A9F4DC3F-8FD7-4F02-9E78-4771B6575CD3}"/>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2695EAF5-B54E-400B-BE0B-C89BDF270949}"/>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23</xdr:row>
      <xdr:rowOff>144324</xdr:rowOff>
    </xdr:from>
    <xdr:ext cx="308097" cy="225703"/>
    <xdr:sp macro="" textlink="">
      <xdr:nvSpPr>
        <xdr:cNvPr id="73" name="テキスト ボックス 72">
          <a:extLst>
            <a:ext uri="{FF2B5EF4-FFF2-40B4-BE49-F238E27FC236}">
              <a16:creationId xmlns:a16="http://schemas.microsoft.com/office/drawing/2014/main" id="{9D998AA4-5287-490D-BB14-FB795992C36E}"/>
            </a:ext>
          </a:extLst>
        </xdr:cNvPr>
        <xdr:cNvSpPr txBox="1"/>
      </xdr:nvSpPr>
      <xdr:spPr>
        <a:xfrm>
          <a:off x="898403" y="4859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820B80F5-7551-4BD8-9E86-D20024B96727}"/>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24236</xdr:rowOff>
    </xdr:from>
    <xdr:to>
      <xdr:col>23</xdr:col>
      <xdr:colOff>85090</xdr:colOff>
      <xdr:row>33</xdr:row>
      <xdr:rowOff>81704</xdr:rowOff>
    </xdr:to>
    <xdr:cxnSp macro="">
      <xdr:nvCxnSpPr>
        <xdr:cNvPr id="75" name="直線コネクタ 74">
          <a:extLst>
            <a:ext uri="{FF2B5EF4-FFF2-40B4-BE49-F238E27FC236}">
              <a16:creationId xmlns:a16="http://schemas.microsoft.com/office/drawing/2014/main" id="{27B44CB2-90CA-4442-BD6B-C1D23CA4E0F9}"/>
            </a:ext>
          </a:extLst>
        </xdr:cNvPr>
        <xdr:cNvCxnSpPr/>
      </xdr:nvCxnSpPr>
      <xdr:spPr>
        <a:xfrm flipV="1">
          <a:off x="4760595" y="5253461"/>
          <a:ext cx="1270" cy="12576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85531</xdr:rowOff>
    </xdr:from>
    <xdr:ext cx="405111" cy="259045"/>
    <xdr:sp macro="" textlink="">
      <xdr:nvSpPr>
        <xdr:cNvPr id="76" name="有形固定資産減価償却率最小値テキスト">
          <a:extLst>
            <a:ext uri="{FF2B5EF4-FFF2-40B4-BE49-F238E27FC236}">
              <a16:creationId xmlns:a16="http://schemas.microsoft.com/office/drawing/2014/main" id="{9951C250-B011-440D-A5C9-FAA4A75011CC}"/>
            </a:ext>
          </a:extLst>
        </xdr:cNvPr>
        <xdr:cNvSpPr txBox="1"/>
      </xdr:nvSpPr>
      <xdr:spPr>
        <a:xfrm>
          <a:off x="4813300" y="6514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81704</xdr:rowOff>
    </xdr:from>
    <xdr:to>
      <xdr:col>23</xdr:col>
      <xdr:colOff>174625</xdr:colOff>
      <xdr:row>33</xdr:row>
      <xdr:rowOff>81704</xdr:rowOff>
    </xdr:to>
    <xdr:cxnSp macro="">
      <xdr:nvCxnSpPr>
        <xdr:cNvPr id="77" name="直線コネクタ 76">
          <a:extLst>
            <a:ext uri="{FF2B5EF4-FFF2-40B4-BE49-F238E27FC236}">
              <a16:creationId xmlns:a16="http://schemas.microsoft.com/office/drawing/2014/main" id="{7882AF12-0F20-4403-940F-089B99A8755C}"/>
            </a:ext>
          </a:extLst>
        </xdr:cNvPr>
        <xdr:cNvCxnSpPr/>
      </xdr:nvCxnSpPr>
      <xdr:spPr>
        <a:xfrm>
          <a:off x="4673600" y="65110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142363</xdr:rowOff>
    </xdr:from>
    <xdr:ext cx="405111" cy="259045"/>
    <xdr:sp macro="" textlink="">
      <xdr:nvSpPr>
        <xdr:cNvPr id="78" name="有形固定資産減価償却率最大値テキスト">
          <a:extLst>
            <a:ext uri="{FF2B5EF4-FFF2-40B4-BE49-F238E27FC236}">
              <a16:creationId xmlns:a16="http://schemas.microsoft.com/office/drawing/2014/main" id="{E011323C-86F6-4BD0-94E0-B77AA2B1402E}"/>
            </a:ext>
          </a:extLst>
        </xdr:cNvPr>
        <xdr:cNvSpPr txBox="1"/>
      </xdr:nvSpPr>
      <xdr:spPr>
        <a:xfrm>
          <a:off x="4813300" y="5028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24236</xdr:rowOff>
    </xdr:from>
    <xdr:to>
      <xdr:col>23</xdr:col>
      <xdr:colOff>174625</xdr:colOff>
      <xdr:row>26</xdr:row>
      <xdr:rowOff>24236</xdr:rowOff>
    </xdr:to>
    <xdr:cxnSp macro="">
      <xdr:nvCxnSpPr>
        <xdr:cNvPr id="79" name="直線コネクタ 78">
          <a:extLst>
            <a:ext uri="{FF2B5EF4-FFF2-40B4-BE49-F238E27FC236}">
              <a16:creationId xmlns:a16="http://schemas.microsoft.com/office/drawing/2014/main" id="{E681C0B2-6D01-482A-8D3E-71F4CAB572F1}"/>
            </a:ext>
          </a:extLst>
        </xdr:cNvPr>
        <xdr:cNvCxnSpPr/>
      </xdr:nvCxnSpPr>
      <xdr:spPr>
        <a:xfrm>
          <a:off x="4673600" y="5253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129663</xdr:rowOff>
    </xdr:from>
    <xdr:ext cx="405111" cy="259045"/>
    <xdr:sp macro="" textlink="">
      <xdr:nvSpPr>
        <xdr:cNvPr id="80" name="有形固定資産減価償却率平均値テキスト">
          <a:extLst>
            <a:ext uri="{FF2B5EF4-FFF2-40B4-BE49-F238E27FC236}">
              <a16:creationId xmlns:a16="http://schemas.microsoft.com/office/drawing/2014/main" id="{2800822C-586C-4067-9A5D-A5DB0FD5A304}"/>
            </a:ext>
          </a:extLst>
        </xdr:cNvPr>
        <xdr:cNvSpPr txBox="1"/>
      </xdr:nvSpPr>
      <xdr:spPr>
        <a:xfrm>
          <a:off x="4813300" y="60446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151236</xdr:rowOff>
    </xdr:from>
    <xdr:to>
      <xdr:col>23</xdr:col>
      <xdr:colOff>136525</xdr:colOff>
      <xdr:row>31</xdr:row>
      <xdr:rowOff>81386</xdr:rowOff>
    </xdr:to>
    <xdr:sp macro="" textlink="">
      <xdr:nvSpPr>
        <xdr:cNvPr id="81" name="フローチャート: 判断 80">
          <a:extLst>
            <a:ext uri="{FF2B5EF4-FFF2-40B4-BE49-F238E27FC236}">
              <a16:creationId xmlns:a16="http://schemas.microsoft.com/office/drawing/2014/main" id="{1E68C510-1BD3-4742-AFC2-EFE1B2C5C605}"/>
            </a:ext>
          </a:extLst>
        </xdr:cNvPr>
        <xdr:cNvSpPr/>
      </xdr:nvSpPr>
      <xdr:spPr>
        <a:xfrm>
          <a:off x="4711700" y="6066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144039</xdr:rowOff>
    </xdr:from>
    <xdr:to>
      <xdr:col>19</xdr:col>
      <xdr:colOff>187325</xdr:colOff>
      <xdr:row>31</xdr:row>
      <xdr:rowOff>74189</xdr:rowOff>
    </xdr:to>
    <xdr:sp macro="" textlink="">
      <xdr:nvSpPr>
        <xdr:cNvPr id="82" name="フローチャート: 判断 81">
          <a:extLst>
            <a:ext uri="{FF2B5EF4-FFF2-40B4-BE49-F238E27FC236}">
              <a16:creationId xmlns:a16="http://schemas.microsoft.com/office/drawing/2014/main" id="{A418BC59-66F6-4E79-87CE-F5123F74C472}"/>
            </a:ext>
          </a:extLst>
        </xdr:cNvPr>
        <xdr:cNvSpPr/>
      </xdr:nvSpPr>
      <xdr:spPr>
        <a:xfrm>
          <a:off x="4000500" y="6059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111654</xdr:rowOff>
    </xdr:from>
    <xdr:to>
      <xdr:col>15</xdr:col>
      <xdr:colOff>187325</xdr:colOff>
      <xdr:row>31</xdr:row>
      <xdr:rowOff>41804</xdr:rowOff>
    </xdr:to>
    <xdr:sp macro="" textlink="">
      <xdr:nvSpPr>
        <xdr:cNvPr id="83" name="フローチャート: 判断 82">
          <a:extLst>
            <a:ext uri="{FF2B5EF4-FFF2-40B4-BE49-F238E27FC236}">
              <a16:creationId xmlns:a16="http://schemas.microsoft.com/office/drawing/2014/main" id="{6FA9AD0C-B832-47AA-ACDA-7F9C952E2E4E}"/>
            </a:ext>
          </a:extLst>
        </xdr:cNvPr>
        <xdr:cNvSpPr/>
      </xdr:nvSpPr>
      <xdr:spPr>
        <a:xfrm>
          <a:off x="3238500" y="6026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97261</xdr:rowOff>
    </xdr:from>
    <xdr:to>
      <xdr:col>11</xdr:col>
      <xdr:colOff>187325</xdr:colOff>
      <xdr:row>31</xdr:row>
      <xdr:rowOff>27411</xdr:rowOff>
    </xdr:to>
    <xdr:sp macro="" textlink="">
      <xdr:nvSpPr>
        <xdr:cNvPr id="84" name="フローチャート: 判断 83">
          <a:extLst>
            <a:ext uri="{FF2B5EF4-FFF2-40B4-BE49-F238E27FC236}">
              <a16:creationId xmlns:a16="http://schemas.microsoft.com/office/drawing/2014/main" id="{CA19310A-F2B8-464B-A5EB-AAC6CCDEBBA6}"/>
            </a:ext>
          </a:extLst>
        </xdr:cNvPr>
        <xdr:cNvSpPr/>
      </xdr:nvSpPr>
      <xdr:spPr>
        <a:xfrm>
          <a:off x="2476500" y="6012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84667</xdr:rowOff>
    </xdr:from>
    <xdr:to>
      <xdr:col>7</xdr:col>
      <xdr:colOff>187325</xdr:colOff>
      <xdr:row>31</xdr:row>
      <xdr:rowOff>14817</xdr:rowOff>
    </xdr:to>
    <xdr:sp macro="" textlink="">
      <xdr:nvSpPr>
        <xdr:cNvPr id="85" name="フローチャート: 判断 84">
          <a:extLst>
            <a:ext uri="{FF2B5EF4-FFF2-40B4-BE49-F238E27FC236}">
              <a16:creationId xmlns:a16="http://schemas.microsoft.com/office/drawing/2014/main" id="{1581E586-15C4-4030-8DA6-50EA4CAEB9EB}"/>
            </a:ext>
          </a:extLst>
        </xdr:cNvPr>
        <xdr:cNvSpPr/>
      </xdr:nvSpPr>
      <xdr:spPr>
        <a:xfrm>
          <a:off x="1714500" y="5999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39F7A291-2CA7-41FB-8E05-684903FFE806}"/>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AF74667F-076E-464D-BE34-7D51DF7EA6F3}"/>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D286C058-D5EF-4E43-9A06-A407A983CA16}"/>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134A5152-FFC1-49E9-BBD6-8A24DCAD85CE}"/>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1C517308-1C5A-421D-A8C6-480DDCDF1781}"/>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68474</xdr:rowOff>
    </xdr:from>
    <xdr:to>
      <xdr:col>23</xdr:col>
      <xdr:colOff>136525</xdr:colOff>
      <xdr:row>30</xdr:row>
      <xdr:rowOff>170074</xdr:rowOff>
    </xdr:to>
    <xdr:sp macro="" textlink="">
      <xdr:nvSpPr>
        <xdr:cNvPr id="91" name="楕円 90">
          <a:extLst>
            <a:ext uri="{FF2B5EF4-FFF2-40B4-BE49-F238E27FC236}">
              <a16:creationId xmlns:a16="http://schemas.microsoft.com/office/drawing/2014/main" id="{32AF25CB-BE28-4624-BB03-C30389F208E5}"/>
            </a:ext>
          </a:extLst>
        </xdr:cNvPr>
        <xdr:cNvSpPr/>
      </xdr:nvSpPr>
      <xdr:spPr>
        <a:xfrm>
          <a:off x="4711700" y="5983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91351</xdr:rowOff>
    </xdr:from>
    <xdr:ext cx="405111" cy="259045"/>
    <xdr:sp macro="" textlink="">
      <xdr:nvSpPr>
        <xdr:cNvPr id="92" name="有形固定資産減価償却率該当値テキスト">
          <a:extLst>
            <a:ext uri="{FF2B5EF4-FFF2-40B4-BE49-F238E27FC236}">
              <a16:creationId xmlns:a16="http://schemas.microsoft.com/office/drawing/2014/main" id="{307D5751-B431-4C60-A77D-F3FD8972FF17}"/>
            </a:ext>
          </a:extLst>
        </xdr:cNvPr>
        <xdr:cNvSpPr txBox="1"/>
      </xdr:nvSpPr>
      <xdr:spPr>
        <a:xfrm>
          <a:off x="4813300" y="58349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151236</xdr:rowOff>
    </xdr:from>
    <xdr:to>
      <xdr:col>19</xdr:col>
      <xdr:colOff>187325</xdr:colOff>
      <xdr:row>31</xdr:row>
      <xdr:rowOff>81386</xdr:rowOff>
    </xdr:to>
    <xdr:sp macro="" textlink="">
      <xdr:nvSpPr>
        <xdr:cNvPr id="93" name="楕円 92">
          <a:extLst>
            <a:ext uri="{FF2B5EF4-FFF2-40B4-BE49-F238E27FC236}">
              <a16:creationId xmlns:a16="http://schemas.microsoft.com/office/drawing/2014/main" id="{7509923D-B9B3-4E1F-A514-EAD8EF41FBDA}"/>
            </a:ext>
          </a:extLst>
        </xdr:cNvPr>
        <xdr:cNvSpPr/>
      </xdr:nvSpPr>
      <xdr:spPr>
        <a:xfrm>
          <a:off x="4000500" y="606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119274</xdr:rowOff>
    </xdr:from>
    <xdr:to>
      <xdr:col>23</xdr:col>
      <xdr:colOff>85725</xdr:colOff>
      <xdr:row>31</xdr:row>
      <xdr:rowOff>30586</xdr:rowOff>
    </xdr:to>
    <xdr:cxnSp macro="">
      <xdr:nvCxnSpPr>
        <xdr:cNvPr id="94" name="直線コネクタ 93">
          <a:extLst>
            <a:ext uri="{FF2B5EF4-FFF2-40B4-BE49-F238E27FC236}">
              <a16:creationId xmlns:a16="http://schemas.microsoft.com/office/drawing/2014/main" id="{4146613B-9A0B-4878-A0DC-D3257E14BD29}"/>
            </a:ext>
          </a:extLst>
        </xdr:cNvPr>
        <xdr:cNvCxnSpPr/>
      </xdr:nvCxnSpPr>
      <xdr:spPr>
        <a:xfrm flipV="1">
          <a:off x="4051300" y="6034299"/>
          <a:ext cx="711200" cy="82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142240</xdr:rowOff>
    </xdr:from>
    <xdr:to>
      <xdr:col>15</xdr:col>
      <xdr:colOff>187325</xdr:colOff>
      <xdr:row>31</xdr:row>
      <xdr:rowOff>72390</xdr:rowOff>
    </xdr:to>
    <xdr:sp macro="" textlink="">
      <xdr:nvSpPr>
        <xdr:cNvPr id="95" name="楕円 94">
          <a:extLst>
            <a:ext uri="{FF2B5EF4-FFF2-40B4-BE49-F238E27FC236}">
              <a16:creationId xmlns:a16="http://schemas.microsoft.com/office/drawing/2014/main" id="{9CD32DB3-3EB1-4C49-99CA-3EE0B5FECD2C}"/>
            </a:ext>
          </a:extLst>
        </xdr:cNvPr>
        <xdr:cNvSpPr/>
      </xdr:nvSpPr>
      <xdr:spPr>
        <a:xfrm>
          <a:off x="3238500" y="6057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21590</xdr:rowOff>
    </xdr:from>
    <xdr:to>
      <xdr:col>19</xdr:col>
      <xdr:colOff>136525</xdr:colOff>
      <xdr:row>31</xdr:row>
      <xdr:rowOff>30586</xdr:rowOff>
    </xdr:to>
    <xdr:cxnSp macro="">
      <xdr:nvCxnSpPr>
        <xdr:cNvPr id="96" name="直線コネクタ 95">
          <a:extLst>
            <a:ext uri="{FF2B5EF4-FFF2-40B4-BE49-F238E27FC236}">
              <a16:creationId xmlns:a16="http://schemas.microsoft.com/office/drawing/2014/main" id="{6B61E81A-CA03-4941-9D81-832C2A51FA84}"/>
            </a:ext>
          </a:extLst>
        </xdr:cNvPr>
        <xdr:cNvCxnSpPr/>
      </xdr:nvCxnSpPr>
      <xdr:spPr>
        <a:xfrm>
          <a:off x="3289300" y="6108065"/>
          <a:ext cx="762000" cy="8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131445</xdr:rowOff>
    </xdr:from>
    <xdr:to>
      <xdr:col>11</xdr:col>
      <xdr:colOff>187325</xdr:colOff>
      <xdr:row>31</xdr:row>
      <xdr:rowOff>61595</xdr:rowOff>
    </xdr:to>
    <xdr:sp macro="" textlink="">
      <xdr:nvSpPr>
        <xdr:cNvPr id="97" name="楕円 96">
          <a:extLst>
            <a:ext uri="{FF2B5EF4-FFF2-40B4-BE49-F238E27FC236}">
              <a16:creationId xmlns:a16="http://schemas.microsoft.com/office/drawing/2014/main" id="{05E06F3E-FF36-4A99-AE03-1B30524FD734}"/>
            </a:ext>
          </a:extLst>
        </xdr:cNvPr>
        <xdr:cNvSpPr/>
      </xdr:nvSpPr>
      <xdr:spPr>
        <a:xfrm>
          <a:off x="2476500" y="6046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10795</xdr:rowOff>
    </xdr:from>
    <xdr:to>
      <xdr:col>15</xdr:col>
      <xdr:colOff>136525</xdr:colOff>
      <xdr:row>31</xdr:row>
      <xdr:rowOff>21590</xdr:rowOff>
    </xdr:to>
    <xdr:cxnSp macro="">
      <xdr:nvCxnSpPr>
        <xdr:cNvPr id="98" name="直線コネクタ 97">
          <a:extLst>
            <a:ext uri="{FF2B5EF4-FFF2-40B4-BE49-F238E27FC236}">
              <a16:creationId xmlns:a16="http://schemas.microsoft.com/office/drawing/2014/main" id="{4EE12810-469D-41D5-B868-7C9A76C655C5}"/>
            </a:ext>
          </a:extLst>
        </xdr:cNvPr>
        <xdr:cNvCxnSpPr/>
      </xdr:nvCxnSpPr>
      <xdr:spPr>
        <a:xfrm>
          <a:off x="2527300" y="6097270"/>
          <a:ext cx="762000" cy="1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104458</xdr:rowOff>
    </xdr:from>
    <xdr:to>
      <xdr:col>7</xdr:col>
      <xdr:colOff>187325</xdr:colOff>
      <xdr:row>31</xdr:row>
      <xdr:rowOff>34608</xdr:rowOff>
    </xdr:to>
    <xdr:sp macro="" textlink="">
      <xdr:nvSpPr>
        <xdr:cNvPr id="99" name="楕円 98">
          <a:extLst>
            <a:ext uri="{FF2B5EF4-FFF2-40B4-BE49-F238E27FC236}">
              <a16:creationId xmlns:a16="http://schemas.microsoft.com/office/drawing/2014/main" id="{526EF3DB-FFC0-4BC7-91F5-4E424725AC3A}"/>
            </a:ext>
          </a:extLst>
        </xdr:cNvPr>
        <xdr:cNvSpPr/>
      </xdr:nvSpPr>
      <xdr:spPr>
        <a:xfrm>
          <a:off x="1714500" y="6019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155258</xdr:rowOff>
    </xdr:from>
    <xdr:to>
      <xdr:col>11</xdr:col>
      <xdr:colOff>136525</xdr:colOff>
      <xdr:row>31</xdr:row>
      <xdr:rowOff>10795</xdr:rowOff>
    </xdr:to>
    <xdr:cxnSp macro="">
      <xdr:nvCxnSpPr>
        <xdr:cNvPr id="100" name="直線コネクタ 99">
          <a:extLst>
            <a:ext uri="{FF2B5EF4-FFF2-40B4-BE49-F238E27FC236}">
              <a16:creationId xmlns:a16="http://schemas.microsoft.com/office/drawing/2014/main" id="{DAA6FE3F-69FC-46A5-9A15-ADD1E60BEC03}"/>
            </a:ext>
          </a:extLst>
        </xdr:cNvPr>
        <xdr:cNvCxnSpPr/>
      </xdr:nvCxnSpPr>
      <xdr:spPr>
        <a:xfrm>
          <a:off x="1765300" y="6070283"/>
          <a:ext cx="762000" cy="26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90716</xdr:rowOff>
    </xdr:from>
    <xdr:ext cx="405111" cy="259045"/>
    <xdr:sp macro="" textlink="">
      <xdr:nvSpPr>
        <xdr:cNvPr id="101" name="n_1aveValue有形固定資産減価償却率">
          <a:extLst>
            <a:ext uri="{FF2B5EF4-FFF2-40B4-BE49-F238E27FC236}">
              <a16:creationId xmlns:a16="http://schemas.microsoft.com/office/drawing/2014/main" id="{40B11B40-A216-4297-A576-CF43F06EAA67}"/>
            </a:ext>
          </a:extLst>
        </xdr:cNvPr>
        <xdr:cNvSpPr txBox="1"/>
      </xdr:nvSpPr>
      <xdr:spPr>
        <a:xfrm>
          <a:off x="3836044" y="5834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58331</xdr:rowOff>
    </xdr:from>
    <xdr:ext cx="405111" cy="259045"/>
    <xdr:sp macro="" textlink="">
      <xdr:nvSpPr>
        <xdr:cNvPr id="102" name="n_2aveValue有形固定資産減価償却率">
          <a:extLst>
            <a:ext uri="{FF2B5EF4-FFF2-40B4-BE49-F238E27FC236}">
              <a16:creationId xmlns:a16="http://schemas.microsoft.com/office/drawing/2014/main" id="{965892C0-6D3B-46B0-A4AB-2C51360536CB}"/>
            </a:ext>
          </a:extLst>
        </xdr:cNvPr>
        <xdr:cNvSpPr txBox="1"/>
      </xdr:nvSpPr>
      <xdr:spPr>
        <a:xfrm>
          <a:off x="3086744" y="5801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43938</xdr:rowOff>
    </xdr:from>
    <xdr:ext cx="405111" cy="259045"/>
    <xdr:sp macro="" textlink="">
      <xdr:nvSpPr>
        <xdr:cNvPr id="103" name="n_3aveValue有形固定資産減価償却率">
          <a:extLst>
            <a:ext uri="{FF2B5EF4-FFF2-40B4-BE49-F238E27FC236}">
              <a16:creationId xmlns:a16="http://schemas.microsoft.com/office/drawing/2014/main" id="{6C6D676C-1A80-4D01-9254-4402EC66C536}"/>
            </a:ext>
          </a:extLst>
        </xdr:cNvPr>
        <xdr:cNvSpPr txBox="1"/>
      </xdr:nvSpPr>
      <xdr:spPr>
        <a:xfrm>
          <a:off x="2324744" y="5787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31344</xdr:rowOff>
    </xdr:from>
    <xdr:ext cx="405111" cy="259045"/>
    <xdr:sp macro="" textlink="">
      <xdr:nvSpPr>
        <xdr:cNvPr id="104" name="n_4aveValue有形固定資産減価償却率">
          <a:extLst>
            <a:ext uri="{FF2B5EF4-FFF2-40B4-BE49-F238E27FC236}">
              <a16:creationId xmlns:a16="http://schemas.microsoft.com/office/drawing/2014/main" id="{35462917-2732-4E4A-8F9D-8F14C214CC53}"/>
            </a:ext>
          </a:extLst>
        </xdr:cNvPr>
        <xdr:cNvSpPr txBox="1"/>
      </xdr:nvSpPr>
      <xdr:spPr>
        <a:xfrm>
          <a:off x="1562744" y="57749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72513</xdr:rowOff>
    </xdr:from>
    <xdr:ext cx="405111" cy="259045"/>
    <xdr:sp macro="" textlink="">
      <xdr:nvSpPr>
        <xdr:cNvPr id="105" name="n_1mainValue有形固定資産減価償却率">
          <a:extLst>
            <a:ext uri="{FF2B5EF4-FFF2-40B4-BE49-F238E27FC236}">
              <a16:creationId xmlns:a16="http://schemas.microsoft.com/office/drawing/2014/main" id="{B5241A3B-C990-4D45-93D7-87B2B104F807}"/>
            </a:ext>
          </a:extLst>
        </xdr:cNvPr>
        <xdr:cNvSpPr txBox="1"/>
      </xdr:nvSpPr>
      <xdr:spPr>
        <a:xfrm>
          <a:off x="3836044" y="6158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63517</xdr:rowOff>
    </xdr:from>
    <xdr:ext cx="405111" cy="259045"/>
    <xdr:sp macro="" textlink="">
      <xdr:nvSpPr>
        <xdr:cNvPr id="106" name="n_2mainValue有形固定資産減価償却率">
          <a:extLst>
            <a:ext uri="{FF2B5EF4-FFF2-40B4-BE49-F238E27FC236}">
              <a16:creationId xmlns:a16="http://schemas.microsoft.com/office/drawing/2014/main" id="{F3FB0110-E51A-4781-BF1D-30A3F5D82199}"/>
            </a:ext>
          </a:extLst>
        </xdr:cNvPr>
        <xdr:cNvSpPr txBox="1"/>
      </xdr:nvSpPr>
      <xdr:spPr>
        <a:xfrm>
          <a:off x="3086744" y="6149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52722</xdr:rowOff>
    </xdr:from>
    <xdr:ext cx="405111" cy="259045"/>
    <xdr:sp macro="" textlink="">
      <xdr:nvSpPr>
        <xdr:cNvPr id="107" name="n_3mainValue有形固定資産減価償却率">
          <a:extLst>
            <a:ext uri="{FF2B5EF4-FFF2-40B4-BE49-F238E27FC236}">
              <a16:creationId xmlns:a16="http://schemas.microsoft.com/office/drawing/2014/main" id="{62B92FA2-B4AD-4D16-B92D-E07B56A48A06}"/>
            </a:ext>
          </a:extLst>
        </xdr:cNvPr>
        <xdr:cNvSpPr txBox="1"/>
      </xdr:nvSpPr>
      <xdr:spPr>
        <a:xfrm>
          <a:off x="2324744" y="6139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25735</xdr:rowOff>
    </xdr:from>
    <xdr:ext cx="405111" cy="259045"/>
    <xdr:sp macro="" textlink="">
      <xdr:nvSpPr>
        <xdr:cNvPr id="108" name="n_4mainValue有形固定資産減価償却率">
          <a:extLst>
            <a:ext uri="{FF2B5EF4-FFF2-40B4-BE49-F238E27FC236}">
              <a16:creationId xmlns:a16="http://schemas.microsoft.com/office/drawing/2014/main" id="{A5A555A7-BD70-49BD-B2D4-F86F95FEE486}"/>
            </a:ext>
          </a:extLst>
        </xdr:cNvPr>
        <xdr:cNvSpPr txBox="1"/>
      </xdr:nvSpPr>
      <xdr:spPr>
        <a:xfrm>
          <a:off x="1562744" y="61122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72437DD4-0FAB-491A-8289-558A04DA3ABB}"/>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7C8DD2B1-4809-4E56-BA33-99FC5E504723}"/>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1" name="正方形/長方形 110">
          <a:extLst>
            <a:ext uri="{FF2B5EF4-FFF2-40B4-BE49-F238E27FC236}">
              <a16:creationId xmlns:a16="http://schemas.microsoft.com/office/drawing/2014/main" id="{5D9D69DD-E273-422F-91D4-312E8632D946}"/>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[ 381.8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A475468F-8F94-4343-95C0-65ABCD792A26}"/>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94E4C9F0-419B-44FF-AC75-3F025DF3B7CD}"/>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18E555DA-B2B8-4477-9586-DA86422C45DC}"/>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D96BB6B9-B6DD-49BC-A7BA-C77DBE9D3FF4}"/>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DE976423-7DEB-435D-AED9-E7AE2C867F93}"/>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B3FD4CD7-5478-49F1-9D06-EC3F22C114B1}"/>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2A5CBD21-DE5E-4192-941A-EB94D081F502}"/>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FEC07517-BF80-4809-B188-D8DE4D7F75B2}"/>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6F8356FC-57D6-4D30-9215-D77B7AE5A011}"/>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629857BC-E025-435B-A154-69C9AC41AD3A}"/>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類似団体を大きく下回っており、健全な状態にある。</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本市は、財政調整基金残高を一定額以上確保するよう努めており、交付税措置率が高い過疎対策事業債</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など</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を活用していることから、今後も健全な状態を維持すると見込んでいる。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F50FAFFA-3BE4-4F49-A951-3BCCC023F9B8}"/>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271546FC-3B66-470E-AA0A-0E99A3A38BD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a:extLst>
            <a:ext uri="{FF2B5EF4-FFF2-40B4-BE49-F238E27FC236}">
              <a16:creationId xmlns:a16="http://schemas.microsoft.com/office/drawing/2014/main" id="{BCD6EBE6-0353-4B99-8CBD-F2DEDACF8288}"/>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5" name="直線コネクタ 124">
          <a:extLst>
            <a:ext uri="{FF2B5EF4-FFF2-40B4-BE49-F238E27FC236}">
              <a16:creationId xmlns:a16="http://schemas.microsoft.com/office/drawing/2014/main" id="{E5EBA636-921C-4AB8-9E7C-B5828BB998EB}"/>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6" name="テキスト ボックス 125">
          <a:extLst>
            <a:ext uri="{FF2B5EF4-FFF2-40B4-BE49-F238E27FC236}">
              <a16:creationId xmlns:a16="http://schemas.microsoft.com/office/drawing/2014/main" id="{57AF1597-DBE6-4113-9A93-EE58F47112E9}"/>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7" name="直線コネクタ 126">
          <a:extLst>
            <a:ext uri="{FF2B5EF4-FFF2-40B4-BE49-F238E27FC236}">
              <a16:creationId xmlns:a16="http://schemas.microsoft.com/office/drawing/2014/main" id="{C1608209-1E64-4CF3-B361-CED852C7BB88}"/>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8" name="テキスト ボックス 127">
          <a:extLst>
            <a:ext uri="{FF2B5EF4-FFF2-40B4-BE49-F238E27FC236}">
              <a16:creationId xmlns:a16="http://schemas.microsoft.com/office/drawing/2014/main" id="{DCE78AAE-2D85-406E-A90A-C6685193592B}"/>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9" name="直線コネクタ 128">
          <a:extLst>
            <a:ext uri="{FF2B5EF4-FFF2-40B4-BE49-F238E27FC236}">
              <a16:creationId xmlns:a16="http://schemas.microsoft.com/office/drawing/2014/main" id="{37CE79A0-9E34-4DA7-BAA2-8665E2468887}"/>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0" name="テキスト ボックス 129">
          <a:extLst>
            <a:ext uri="{FF2B5EF4-FFF2-40B4-BE49-F238E27FC236}">
              <a16:creationId xmlns:a16="http://schemas.microsoft.com/office/drawing/2014/main" id="{E94A3498-F316-4D89-8744-D44D78276CED}"/>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1" name="直線コネクタ 130">
          <a:extLst>
            <a:ext uri="{FF2B5EF4-FFF2-40B4-BE49-F238E27FC236}">
              <a16:creationId xmlns:a16="http://schemas.microsoft.com/office/drawing/2014/main" id="{D72C8287-E358-4FCD-80C4-366E19BE6B66}"/>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2" name="テキスト ボックス 131">
          <a:extLst>
            <a:ext uri="{FF2B5EF4-FFF2-40B4-BE49-F238E27FC236}">
              <a16:creationId xmlns:a16="http://schemas.microsoft.com/office/drawing/2014/main" id="{F0A5635E-0946-45A8-9F56-457410C72B5E}"/>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3" name="直線コネクタ 132">
          <a:extLst>
            <a:ext uri="{FF2B5EF4-FFF2-40B4-BE49-F238E27FC236}">
              <a16:creationId xmlns:a16="http://schemas.microsoft.com/office/drawing/2014/main" id="{C4AEBF0D-3C6C-4B4F-8646-76A1B2C7D24C}"/>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4" name="テキスト ボックス 133">
          <a:extLst>
            <a:ext uri="{FF2B5EF4-FFF2-40B4-BE49-F238E27FC236}">
              <a16:creationId xmlns:a16="http://schemas.microsoft.com/office/drawing/2014/main" id="{CF5C774E-48BC-48F0-940D-80310C9ED4AA}"/>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a:extLst>
            <a:ext uri="{FF2B5EF4-FFF2-40B4-BE49-F238E27FC236}">
              <a16:creationId xmlns:a16="http://schemas.microsoft.com/office/drawing/2014/main" id="{C17C9623-3891-4F23-8DF5-8D707C3CBBD4}"/>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a:extLst>
            <a:ext uri="{FF2B5EF4-FFF2-40B4-BE49-F238E27FC236}">
              <a16:creationId xmlns:a16="http://schemas.microsoft.com/office/drawing/2014/main" id="{319E204A-2967-4AA9-BC82-31BDBD4EB836}"/>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123875</xdr:rowOff>
    </xdr:to>
    <xdr:cxnSp macro="">
      <xdr:nvCxnSpPr>
        <xdr:cNvPr id="137" name="直線コネクタ 136">
          <a:extLst>
            <a:ext uri="{FF2B5EF4-FFF2-40B4-BE49-F238E27FC236}">
              <a16:creationId xmlns:a16="http://schemas.microsoft.com/office/drawing/2014/main" id="{EB022337-12A0-447D-8017-317026979CA2}"/>
            </a:ext>
          </a:extLst>
        </xdr:cNvPr>
        <xdr:cNvCxnSpPr/>
      </xdr:nvCxnSpPr>
      <xdr:spPr>
        <a:xfrm flipV="1">
          <a:off x="14793595" y="5312833"/>
          <a:ext cx="1269" cy="14118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127702</xdr:rowOff>
    </xdr:from>
    <xdr:ext cx="560923" cy="259045"/>
    <xdr:sp macro="" textlink="">
      <xdr:nvSpPr>
        <xdr:cNvPr id="138" name="債務償還比率最小値テキスト">
          <a:extLst>
            <a:ext uri="{FF2B5EF4-FFF2-40B4-BE49-F238E27FC236}">
              <a16:creationId xmlns:a16="http://schemas.microsoft.com/office/drawing/2014/main" id="{90373382-A517-46E3-9D0E-102674456A3D}"/>
            </a:ext>
          </a:extLst>
        </xdr:cNvPr>
        <xdr:cNvSpPr txBox="1"/>
      </xdr:nvSpPr>
      <xdr:spPr>
        <a:xfrm>
          <a:off x="14846300" y="6728527"/>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123875</xdr:rowOff>
    </xdr:from>
    <xdr:to>
      <xdr:col>76</xdr:col>
      <xdr:colOff>111125</xdr:colOff>
      <xdr:row>34</xdr:row>
      <xdr:rowOff>123875</xdr:rowOff>
    </xdr:to>
    <xdr:cxnSp macro="">
      <xdr:nvCxnSpPr>
        <xdr:cNvPr id="139" name="直線コネクタ 138">
          <a:extLst>
            <a:ext uri="{FF2B5EF4-FFF2-40B4-BE49-F238E27FC236}">
              <a16:creationId xmlns:a16="http://schemas.microsoft.com/office/drawing/2014/main" id="{649B15A3-8963-490D-9DE8-0AE9D14CE422}"/>
            </a:ext>
          </a:extLst>
        </xdr:cNvPr>
        <xdr:cNvCxnSpPr/>
      </xdr:nvCxnSpPr>
      <xdr:spPr>
        <a:xfrm>
          <a:off x="14706600" y="672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0" name="債務償還比率最大値テキスト">
          <a:extLst>
            <a:ext uri="{FF2B5EF4-FFF2-40B4-BE49-F238E27FC236}">
              <a16:creationId xmlns:a16="http://schemas.microsoft.com/office/drawing/2014/main" id="{C6841E37-3512-452F-AF44-AAB6487B87DE}"/>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1" name="直線コネクタ 140">
          <a:extLst>
            <a:ext uri="{FF2B5EF4-FFF2-40B4-BE49-F238E27FC236}">
              <a16:creationId xmlns:a16="http://schemas.microsoft.com/office/drawing/2014/main" id="{1EBF0F0F-98C2-4589-900B-52525045A355}"/>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152981</xdr:rowOff>
    </xdr:from>
    <xdr:ext cx="469744" cy="259045"/>
    <xdr:sp macro="" textlink="">
      <xdr:nvSpPr>
        <xdr:cNvPr id="142" name="債務償還比率平均値テキスト">
          <a:extLst>
            <a:ext uri="{FF2B5EF4-FFF2-40B4-BE49-F238E27FC236}">
              <a16:creationId xmlns:a16="http://schemas.microsoft.com/office/drawing/2014/main" id="{52A1264F-6BDC-408B-BD33-DBCFB7272F5E}"/>
            </a:ext>
          </a:extLst>
        </xdr:cNvPr>
        <xdr:cNvSpPr txBox="1"/>
      </xdr:nvSpPr>
      <xdr:spPr>
        <a:xfrm>
          <a:off x="14846300" y="58965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3104</xdr:rowOff>
    </xdr:from>
    <xdr:to>
      <xdr:col>76</xdr:col>
      <xdr:colOff>73025</xdr:colOff>
      <xdr:row>30</xdr:row>
      <xdr:rowOff>104704</xdr:rowOff>
    </xdr:to>
    <xdr:sp macro="" textlink="">
      <xdr:nvSpPr>
        <xdr:cNvPr id="143" name="フローチャート: 判断 142">
          <a:extLst>
            <a:ext uri="{FF2B5EF4-FFF2-40B4-BE49-F238E27FC236}">
              <a16:creationId xmlns:a16="http://schemas.microsoft.com/office/drawing/2014/main" id="{62F8A2DE-A505-4DC2-A059-2862B4316F0A}"/>
            </a:ext>
          </a:extLst>
        </xdr:cNvPr>
        <xdr:cNvSpPr/>
      </xdr:nvSpPr>
      <xdr:spPr>
        <a:xfrm>
          <a:off x="14744700" y="5918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12340</xdr:rowOff>
    </xdr:from>
    <xdr:to>
      <xdr:col>72</xdr:col>
      <xdr:colOff>123825</xdr:colOff>
      <xdr:row>30</xdr:row>
      <xdr:rowOff>113940</xdr:rowOff>
    </xdr:to>
    <xdr:sp macro="" textlink="">
      <xdr:nvSpPr>
        <xdr:cNvPr id="144" name="フローチャート: 判断 143">
          <a:extLst>
            <a:ext uri="{FF2B5EF4-FFF2-40B4-BE49-F238E27FC236}">
              <a16:creationId xmlns:a16="http://schemas.microsoft.com/office/drawing/2014/main" id="{5462DC84-3AAB-494F-B98B-9B87F5AF4899}"/>
            </a:ext>
          </a:extLst>
        </xdr:cNvPr>
        <xdr:cNvSpPr/>
      </xdr:nvSpPr>
      <xdr:spPr>
        <a:xfrm>
          <a:off x="14033500" y="5927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146847</xdr:rowOff>
    </xdr:from>
    <xdr:to>
      <xdr:col>68</xdr:col>
      <xdr:colOff>123825</xdr:colOff>
      <xdr:row>30</xdr:row>
      <xdr:rowOff>76997</xdr:rowOff>
    </xdr:to>
    <xdr:sp macro="" textlink="">
      <xdr:nvSpPr>
        <xdr:cNvPr id="145" name="フローチャート: 判断 144">
          <a:extLst>
            <a:ext uri="{FF2B5EF4-FFF2-40B4-BE49-F238E27FC236}">
              <a16:creationId xmlns:a16="http://schemas.microsoft.com/office/drawing/2014/main" id="{092F9F63-0949-4E7D-A2BD-0A99AA5D59D5}"/>
            </a:ext>
          </a:extLst>
        </xdr:cNvPr>
        <xdr:cNvSpPr/>
      </xdr:nvSpPr>
      <xdr:spPr>
        <a:xfrm>
          <a:off x="13271500" y="5890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147638</xdr:rowOff>
    </xdr:from>
    <xdr:to>
      <xdr:col>64</xdr:col>
      <xdr:colOff>123825</xdr:colOff>
      <xdr:row>31</xdr:row>
      <xdr:rowOff>77788</xdr:rowOff>
    </xdr:to>
    <xdr:sp macro="" textlink="">
      <xdr:nvSpPr>
        <xdr:cNvPr id="146" name="フローチャート: 判断 145">
          <a:extLst>
            <a:ext uri="{FF2B5EF4-FFF2-40B4-BE49-F238E27FC236}">
              <a16:creationId xmlns:a16="http://schemas.microsoft.com/office/drawing/2014/main" id="{85C929B9-2B63-4CAD-81EA-F4A3E0F0A4C0}"/>
            </a:ext>
          </a:extLst>
        </xdr:cNvPr>
        <xdr:cNvSpPr/>
      </xdr:nvSpPr>
      <xdr:spPr>
        <a:xfrm>
          <a:off x="12509500" y="6062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34361</xdr:rowOff>
    </xdr:from>
    <xdr:to>
      <xdr:col>60</xdr:col>
      <xdr:colOff>123825</xdr:colOff>
      <xdr:row>31</xdr:row>
      <xdr:rowOff>135961</xdr:rowOff>
    </xdr:to>
    <xdr:sp macro="" textlink="">
      <xdr:nvSpPr>
        <xdr:cNvPr id="147" name="フローチャート: 判断 146">
          <a:extLst>
            <a:ext uri="{FF2B5EF4-FFF2-40B4-BE49-F238E27FC236}">
              <a16:creationId xmlns:a16="http://schemas.microsoft.com/office/drawing/2014/main" id="{8600293E-8B13-4550-AF3B-0DDED4EA47AC}"/>
            </a:ext>
          </a:extLst>
        </xdr:cNvPr>
        <xdr:cNvSpPr/>
      </xdr:nvSpPr>
      <xdr:spPr>
        <a:xfrm>
          <a:off x="11747500" y="6120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F40DF5FE-DE75-4FDA-A640-B9980BD37C4C}"/>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7550155B-7C70-4108-A5FB-476343688A2E}"/>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D99D8E67-6079-4C95-A3D4-8084D064A6C2}"/>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EE9C501D-D512-4857-9B1D-3DF688A56B71}"/>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9248DB90-639D-4D2A-803D-6050360D5574}"/>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147856</xdr:rowOff>
    </xdr:from>
    <xdr:to>
      <xdr:col>76</xdr:col>
      <xdr:colOff>73025</xdr:colOff>
      <xdr:row>29</xdr:row>
      <xdr:rowOff>78006</xdr:rowOff>
    </xdr:to>
    <xdr:sp macro="" textlink="">
      <xdr:nvSpPr>
        <xdr:cNvPr id="153" name="楕円 152">
          <a:extLst>
            <a:ext uri="{FF2B5EF4-FFF2-40B4-BE49-F238E27FC236}">
              <a16:creationId xmlns:a16="http://schemas.microsoft.com/office/drawing/2014/main" id="{CEAEB656-2C86-40E2-B045-6C08D4D6C418}"/>
            </a:ext>
          </a:extLst>
        </xdr:cNvPr>
        <xdr:cNvSpPr/>
      </xdr:nvSpPr>
      <xdr:spPr>
        <a:xfrm>
          <a:off x="14744700" y="5719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170733</xdr:rowOff>
    </xdr:from>
    <xdr:ext cx="469744" cy="259045"/>
    <xdr:sp macro="" textlink="">
      <xdr:nvSpPr>
        <xdr:cNvPr id="154" name="債務償還比率該当値テキスト">
          <a:extLst>
            <a:ext uri="{FF2B5EF4-FFF2-40B4-BE49-F238E27FC236}">
              <a16:creationId xmlns:a16="http://schemas.microsoft.com/office/drawing/2014/main" id="{B2E7A4E8-D9A1-403B-B1FE-0F38A018F755}"/>
            </a:ext>
          </a:extLst>
        </xdr:cNvPr>
        <xdr:cNvSpPr txBox="1"/>
      </xdr:nvSpPr>
      <xdr:spPr>
        <a:xfrm>
          <a:off x="14846300" y="5571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99279</xdr:rowOff>
    </xdr:from>
    <xdr:to>
      <xdr:col>72</xdr:col>
      <xdr:colOff>123825</xdr:colOff>
      <xdr:row>29</xdr:row>
      <xdr:rowOff>29429</xdr:rowOff>
    </xdr:to>
    <xdr:sp macro="" textlink="">
      <xdr:nvSpPr>
        <xdr:cNvPr id="155" name="楕円 154">
          <a:extLst>
            <a:ext uri="{FF2B5EF4-FFF2-40B4-BE49-F238E27FC236}">
              <a16:creationId xmlns:a16="http://schemas.microsoft.com/office/drawing/2014/main" id="{E5ED9B3A-7CFF-434E-BC1A-443B39989B3C}"/>
            </a:ext>
          </a:extLst>
        </xdr:cNvPr>
        <xdr:cNvSpPr/>
      </xdr:nvSpPr>
      <xdr:spPr>
        <a:xfrm>
          <a:off x="14033500" y="5671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150079</xdr:rowOff>
    </xdr:from>
    <xdr:to>
      <xdr:col>76</xdr:col>
      <xdr:colOff>22225</xdr:colOff>
      <xdr:row>29</xdr:row>
      <xdr:rowOff>27206</xdr:rowOff>
    </xdr:to>
    <xdr:cxnSp macro="">
      <xdr:nvCxnSpPr>
        <xdr:cNvPr id="156" name="直線コネクタ 155">
          <a:extLst>
            <a:ext uri="{FF2B5EF4-FFF2-40B4-BE49-F238E27FC236}">
              <a16:creationId xmlns:a16="http://schemas.microsoft.com/office/drawing/2014/main" id="{7D58AC2E-7DF4-43FA-AA3F-3CC1FAAE8810}"/>
            </a:ext>
          </a:extLst>
        </xdr:cNvPr>
        <xdr:cNvCxnSpPr/>
      </xdr:nvCxnSpPr>
      <xdr:spPr>
        <a:xfrm>
          <a:off x="14084300" y="5722204"/>
          <a:ext cx="711200" cy="48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127945</xdr:rowOff>
    </xdr:from>
    <xdr:to>
      <xdr:col>68</xdr:col>
      <xdr:colOff>123825</xdr:colOff>
      <xdr:row>29</xdr:row>
      <xdr:rowOff>58095</xdr:rowOff>
    </xdr:to>
    <xdr:sp macro="" textlink="">
      <xdr:nvSpPr>
        <xdr:cNvPr id="157" name="楕円 156">
          <a:extLst>
            <a:ext uri="{FF2B5EF4-FFF2-40B4-BE49-F238E27FC236}">
              <a16:creationId xmlns:a16="http://schemas.microsoft.com/office/drawing/2014/main" id="{75923E4C-3CEC-44DA-ABEF-CDFD9E6207A5}"/>
            </a:ext>
          </a:extLst>
        </xdr:cNvPr>
        <xdr:cNvSpPr/>
      </xdr:nvSpPr>
      <xdr:spPr>
        <a:xfrm>
          <a:off x="13271500" y="570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28</xdr:row>
      <xdr:rowOff>150079</xdr:rowOff>
    </xdr:from>
    <xdr:to>
      <xdr:col>72</xdr:col>
      <xdr:colOff>73025</xdr:colOff>
      <xdr:row>29</xdr:row>
      <xdr:rowOff>7295</xdr:rowOff>
    </xdr:to>
    <xdr:cxnSp macro="">
      <xdr:nvCxnSpPr>
        <xdr:cNvPr id="158" name="直線コネクタ 157">
          <a:extLst>
            <a:ext uri="{FF2B5EF4-FFF2-40B4-BE49-F238E27FC236}">
              <a16:creationId xmlns:a16="http://schemas.microsoft.com/office/drawing/2014/main" id="{BEDE6AD9-B97B-462A-BDBA-6A71F0FA9048}"/>
            </a:ext>
          </a:extLst>
        </xdr:cNvPr>
        <xdr:cNvCxnSpPr/>
      </xdr:nvCxnSpPr>
      <xdr:spPr>
        <a:xfrm flipV="1">
          <a:off x="13322300" y="5722204"/>
          <a:ext cx="762000" cy="28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26663</xdr:rowOff>
    </xdr:from>
    <xdr:to>
      <xdr:col>64</xdr:col>
      <xdr:colOff>123825</xdr:colOff>
      <xdr:row>29</xdr:row>
      <xdr:rowOff>128263</xdr:rowOff>
    </xdr:to>
    <xdr:sp macro="" textlink="">
      <xdr:nvSpPr>
        <xdr:cNvPr id="159" name="楕円 158">
          <a:extLst>
            <a:ext uri="{FF2B5EF4-FFF2-40B4-BE49-F238E27FC236}">
              <a16:creationId xmlns:a16="http://schemas.microsoft.com/office/drawing/2014/main" id="{4C63548A-C22D-438B-86A3-2F354BB446EF}"/>
            </a:ext>
          </a:extLst>
        </xdr:cNvPr>
        <xdr:cNvSpPr/>
      </xdr:nvSpPr>
      <xdr:spPr>
        <a:xfrm>
          <a:off x="12509500" y="5770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7295</xdr:rowOff>
    </xdr:from>
    <xdr:to>
      <xdr:col>68</xdr:col>
      <xdr:colOff>73025</xdr:colOff>
      <xdr:row>29</xdr:row>
      <xdr:rowOff>77463</xdr:rowOff>
    </xdr:to>
    <xdr:cxnSp macro="">
      <xdr:nvCxnSpPr>
        <xdr:cNvPr id="160" name="直線コネクタ 159">
          <a:extLst>
            <a:ext uri="{FF2B5EF4-FFF2-40B4-BE49-F238E27FC236}">
              <a16:creationId xmlns:a16="http://schemas.microsoft.com/office/drawing/2014/main" id="{0EC04B48-CCC1-47FC-8CC2-F90261CAB70A}"/>
            </a:ext>
          </a:extLst>
        </xdr:cNvPr>
        <xdr:cNvCxnSpPr/>
      </xdr:nvCxnSpPr>
      <xdr:spPr>
        <a:xfrm flipV="1">
          <a:off x="12560300" y="5750870"/>
          <a:ext cx="762000" cy="70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37938</xdr:rowOff>
    </xdr:from>
    <xdr:to>
      <xdr:col>60</xdr:col>
      <xdr:colOff>123825</xdr:colOff>
      <xdr:row>29</xdr:row>
      <xdr:rowOff>139538</xdr:rowOff>
    </xdr:to>
    <xdr:sp macro="" textlink="">
      <xdr:nvSpPr>
        <xdr:cNvPr id="161" name="楕円 160">
          <a:extLst>
            <a:ext uri="{FF2B5EF4-FFF2-40B4-BE49-F238E27FC236}">
              <a16:creationId xmlns:a16="http://schemas.microsoft.com/office/drawing/2014/main" id="{1274C371-A9EE-4DE2-8D33-DBB58E77EF60}"/>
            </a:ext>
          </a:extLst>
        </xdr:cNvPr>
        <xdr:cNvSpPr/>
      </xdr:nvSpPr>
      <xdr:spPr>
        <a:xfrm>
          <a:off x="11747500" y="5781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77463</xdr:rowOff>
    </xdr:from>
    <xdr:to>
      <xdr:col>64</xdr:col>
      <xdr:colOff>73025</xdr:colOff>
      <xdr:row>29</xdr:row>
      <xdr:rowOff>88738</xdr:rowOff>
    </xdr:to>
    <xdr:cxnSp macro="">
      <xdr:nvCxnSpPr>
        <xdr:cNvPr id="162" name="直線コネクタ 161">
          <a:extLst>
            <a:ext uri="{FF2B5EF4-FFF2-40B4-BE49-F238E27FC236}">
              <a16:creationId xmlns:a16="http://schemas.microsoft.com/office/drawing/2014/main" id="{F4DFF15E-B837-4A30-9EFE-4139D9EA08F4}"/>
            </a:ext>
          </a:extLst>
        </xdr:cNvPr>
        <xdr:cNvCxnSpPr/>
      </xdr:nvCxnSpPr>
      <xdr:spPr>
        <a:xfrm flipV="1">
          <a:off x="11798300" y="5821038"/>
          <a:ext cx="762000" cy="11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105067</xdr:rowOff>
    </xdr:from>
    <xdr:ext cx="469744" cy="259045"/>
    <xdr:sp macro="" textlink="">
      <xdr:nvSpPr>
        <xdr:cNvPr id="163" name="n_1aveValue債務償還比率">
          <a:extLst>
            <a:ext uri="{FF2B5EF4-FFF2-40B4-BE49-F238E27FC236}">
              <a16:creationId xmlns:a16="http://schemas.microsoft.com/office/drawing/2014/main" id="{C0D984A9-A738-47A1-A806-FA8886494230}"/>
            </a:ext>
          </a:extLst>
        </xdr:cNvPr>
        <xdr:cNvSpPr txBox="1"/>
      </xdr:nvSpPr>
      <xdr:spPr>
        <a:xfrm>
          <a:off x="13836727" y="6020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68124</xdr:rowOff>
    </xdr:from>
    <xdr:ext cx="469744" cy="259045"/>
    <xdr:sp macro="" textlink="">
      <xdr:nvSpPr>
        <xdr:cNvPr id="164" name="n_2aveValue債務償還比率">
          <a:extLst>
            <a:ext uri="{FF2B5EF4-FFF2-40B4-BE49-F238E27FC236}">
              <a16:creationId xmlns:a16="http://schemas.microsoft.com/office/drawing/2014/main" id="{77103550-6E87-436E-BDA9-51A2C526910D}"/>
            </a:ext>
          </a:extLst>
        </xdr:cNvPr>
        <xdr:cNvSpPr txBox="1"/>
      </xdr:nvSpPr>
      <xdr:spPr>
        <a:xfrm>
          <a:off x="13087427" y="5983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68915</xdr:rowOff>
    </xdr:from>
    <xdr:ext cx="469744" cy="259045"/>
    <xdr:sp macro="" textlink="">
      <xdr:nvSpPr>
        <xdr:cNvPr id="165" name="n_3aveValue債務償還比率">
          <a:extLst>
            <a:ext uri="{FF2B5EF4-FFF2-40B4-BE49-F238E27FC236}">
              <a16:creationId xmlns:a16="http://schemas.microsoft.com/office/drawing/2014/main" id="{8C5A2DF1-66F5-45F6-9D8E-4A4B8C304883}"/>
            </a:ext>
          </a:extLst>
        </xdr:cNvPr>
        <xdr:cNvSpPr txBox="1"/>
      </xdr:nvSpPr>
      <xdr:spPr>
        <a:xfrm>
          <a:off x="12325427" y="6155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127088</xdr:rowOff>
    </xdr:from>
    <xdr:ext cx="469744" cy="259045"/>
    <xdr:sp macro="" textlink="">
      <xdr:nvSpPr>
        <xdr:cNvPr id="166" name="n_4aveValue債務償還比率">
          <a:extLst>
            <a:ext uri="{FF2B5EF4-FFF2-40B4-BE49-F238E27FC236}">
              <a16:creationId xmlns:a16="http://schemas.microsoft.com/office/drawing/2014/main" id="{B237982B-BC62-48B5-9DB2-60EE5228C7F7}"/>
            </a:ext>
          </a:extLst>
        </xdr:cNvPr>
        <xdr:cNvSpPr txBox="1"/>
      </xdr:nvSpPr>
      <xdr:spPr>
        <a:xfrm>
          <a:off x="11563427" y="6213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45956</xdr:rowOff>
    </xdr:from>
    <xdr:ext cx="469744" cy="259045"/>
    <xdr:sp macro="" textlink="">
      <xdr:nvSpPr>
        <xdr:cNvPr id="167" name="n_1mainValue債務償還比率">
          <a:extLst>
            <a:ext uri="{FF2B5EF4-FFF2-40B4-BE49-F238E27FC236}">
              <a16:creationId xmlns:a16="http://schemas.microsoft.com/office/drawing/2014/main" id="{8FE61104-43F7-4C21-B22F-FFE93A0765FC}"/>
            </a:ext>
          </a:extLst>
        </xdr:cNvPr>
        <xdr:cNvSpPr txBox="1"/>
      </xdr:nvSpPr>
      <xdr:spPr>
        <a:xfrm>
          <a:off x="13836727" y="5446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74622</xdr:rowOff>
    </xdr:from>
    <xdr:ext cx="469744" cy="259045"/>
    <xdr:sp macro="" textlink="">
      <xdr:nvSpPr>
        <xdr:cNvPr id="168" name="n_2mainValue債務償還比率">
          <a:extLst>
            <a:ext uri="{FF2B5EF4-FFF2-40B4-BE49-F238E27FC236}">
              <a16:creationId xmlns:a16="http://schemas.microsoft.com/office/drawing/2014/main" id="{1C3EEC22-99D8-4F36-8458-267A58360C7B}"/>
            </a:ext>
          </a:extLst>
        </xdr:cNvPr>
        <xdr:cNvSpPr txBox="1"/>
      </xdr:nvSpPr>
      <xdr:spPr>
        <a:xfrm>
          <a:off x="13087427" y="5475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144790</xdr:rowOff>
    </xdr:from>
    <xdr:ext cx="469744" cy="259045"/>
    <xdr:sp macro="" textlink="">
      <xdr:nvSpPr>
        <xdr:cNvPr id="169" name="n_3mainValue債務償還比率">
          <a:extLst>
            <a:ext uri="{FF2B5EF4-FFF2-40B4-BE49-F238E27FC236}">
              <a16:creationId xmlns:a16="http://schemas.microsoft.com/office/drawing/2014/main" id="{85EE5967-DCDC-41AF-A3A9-682F628905FB}"/>
            </a:ext>
          </a:extLst>
        </xdr:cNvPr>
        <xdr:cNvSpPr txBox="1"/>
      </xdr:nvSpPr>
      <xdr:spPr>
        <a:xfrm>
          <a:off x="12325427" y="5545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156065</xdr:rowOff>
    </xdr:from>
    <xdr:ext cx="469744" cy="259045"/>
    <xdr:sp macro="" textlink="">
      <xdr:nvSpPr>
        <xdr:cNvPr id="170" name="n_4mainValue債務償還比率">
          <a:extLst>
            <a:ext uri="{FF2B5EF4-FFF2-40B4-BE49-F238E27FC236}">
              <a16:creationId xmlns:a16="http://schemas.microsoft.com/office/drawing/2014/main" id="{C203180D-BC6F-4492-B888-6C06B15D7677}"/>
            </a:ext>
          </a:extLst>
        </xdr:cNvPr>
        <xdr:cNvSpPr txBox="1"/>
      </xdr:nvSpPr>
      <xdr:spPr>
        <a:xfrm>
          <a:off x="11563427" y="5556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1" name="正方形/長方形 170">
          <a:extLst>
            <a:ext uri="{FF2B5EF4-FFF2-40B4-BE49-F238E27FC236}">
              <a16:creationId xmlns:a16="http://schemas.microsoft.com/office/drawing/2014/main" id="{FAA7477A-F062-4C93-8B2F-510985D8698F}"/>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2" name="正方形/長方形 171">
          <a:extLst>
            <a:ext uri="{FF2B5EF4-FFF2-40B4-BE49-F238E27FC236}">
              <a16:creationId xmlns:a16="http://schemas.microsoft.com/office/drawing/2014/main" id="{88D30B5E-2E4D-4BC3-9DD7-C9DF93A86CD1}"/>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3" name="テキスト ボックス 172">
          <a:extLst>
            <a:ext uri="{FF2B5EF4-FFF2-40B4-BE49-F238E27FC236}">
              <a16:creationId xmlns:a16="http://schemas.microsoft.com/office/drawing/2014/main" id="{C13EE118-E587-4A54-B4B5-24CC445E665F}"/>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4" name="テキスト ボックス 173">
          <a:extLst>
            <a:ext uri="{FF2B5EF4-FFF2-40B4-BE49-F238E27FC236}">
              <a16:creationId xmlns:a16="http://schemas.microsoft.com/office/drawing/2014/main" id="{93D93E1D-63DC-4E96-A68B-64C88AD16C92}"/>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5" name="テキスト ボックス 174">
          <a:extLst>
            <a:ext uri="{FF2B5EF4-FFF2-40B4-BE49-F238E27FC236}">
              <a16:creationId xmlns:a16="http://schemas.microsoft.com/office/drawing/2014/main" id="{6BEA2D00-AC72-4652-A348-1DA80E4989EB}"/>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6" name="テキスト ボックス 175">
          <a:extLst>
            <a:ext uri="{FF2B5EF4-FFF2-40B4-BE49-F238E27FC236}">
              <a16:creationId xmlns:a16="http://schemas.microsoft.com/office/drawing/2014/main" id="{D46AC9B5-A22B-4AC7-A136-D6870DCF2E65}"/>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7EF5175A-0CED-47E3-8D36-281D7A703AAB}"/>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4BA51A22-7BFE-4898-A543-BE23C095986C}"/>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D5B89CB8-37B1-42CB-A997-CEB3C0333D24}"/>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B31C9515-5C4C-4396-84FC-B28F88E1CA91}"/>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熊本県上天草市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1079A65A-2BD8-4B4A-8EC3-903C7A58D794}"/>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C1906687-D0AA-4E6D-9722-5CDA56CAD9BC}"/>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77242200-42DC-4C34-A9DF-C420F16AE499}"/>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46163FF2-239A-4C63-BEEB-4095940923E3}"/>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CCE3636-71D4-439B-BC09-6FDA3E9DFF2E}"/>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AC909A19-D76A-424A-B8C5-167D03DF72DC}"/>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24,285
24,128
126.67
23,592,048
22,280,270
888,875
10,572,796
19,696,722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727B825-257C-4EBD-9A58-ED10A91EC4D1}"/>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5C747FE3-6960-468B-9B46-74EFB30C2608}"/>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70CF5980-788E-4CC3-BDA7-F9B374627FF1}"/>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4D1BAAE-72BC-4FBE-8AC8-6C314CC2E208}"/>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CCED8500-F906-4DEC-972D-15FBB9C8CEDC}"/>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B594BA34-8F09-4247-AE80-F6965A0CD25C}"/>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1F46CA1E-B96D-4A79-AABA-68EF17533C0E}"/>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7AB8DEAF-702E-49DA-A3B8-32E84A6781BD}"/>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1D06A3A0-4857-4EB9-936E-0735F3614188}"/>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8727C3CD-78A0-4E3B-A841-1AB8D42DEC4F}"/>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2059DA2B-D70A-4B99-8C34-ADB43F0E70A1}"/>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E8B8FC42-0843-4C47-8893-8F0A1117224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409622E7-4304-41F9-9B6A-4EA1325AD05F}"/>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25217F34-11B8-4A9A-888C-4A3B4749DE7C}"/>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EA324CAB-7BA0-4918-ADC1-509939508CA9}"/>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61A1307D-2574-4E88-BF0F-7BC3E45D24EB}"/>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D731C965-70F2-4810-AF8C-512351CF0FA5}"/>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4EC51E7C-D91B-475D-A158-773BA43049DA}"/>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27FCEE43-94A6-4C9E-A69B-07D2FFCB7C2B}"/>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87BDCC4D-9688-43BA-A368-5BE4BA82CF99}"/>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D081259B-642D-409A-B4BA-C3E3310F537D}"/>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E792406C-36AE-40C8-97A7-5B649B0920BA}"/>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47508DDE-51A0-4A53-BBCE-CAD25C86F516}"/>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88288887-6E25-4179-A5D0-92DEA7EA75B6}"/>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29A802CE-1498-44F3-ADCD-88B13607B89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596A5290-C008-4F59-A664-A2C7D703FAD7}"/>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87A20C3E-F4EF-4CBE-B070-D61EB6A1F69B}"/>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4F49025F-C58B-4778-9DBD-E4D495150C12}"/>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75AA6431-6B0F-40AE-BCA2-B5024C1172E6}"/>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FEF60299-B327-484A-A7F8-DBEAB2ADCA31}"/>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72EA6729-CFDC-4561-BA67-786B46144C3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8E564287-D478-4744-A3AD-C669EB0D4AB1}"/>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4D52199-F685-4B88-9AE0-1EFAFDED171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D054EC00-D661-4F59-A067-566BCC31BDED}"/>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298F6B56-ECDC-43A1-99F6-3FB3FE2D22E8}"/>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9902F87D-BD1F-4319-BD62-28E7CA211B4D}"/>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2B6298DF-8499-47C9-9113-CE1458FAC443}"/>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71915C1-332E-4A03-B98D-A2E60698D378}"/>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D61CBD46-1DBB-43A0-809C-E219AFA70FED}"/>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573F7EC2-DDB5-4620-87E4-22E593940A46}"/>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10F476F3-8408-4437-989F-A0A7F0B175A1}"/>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B4E65614-C17A-47BF-A28F-1E32B608BB57}"/>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E28B0842-9252-4631-8C88-9FA7E82098E1}"/>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06C7FD54-8A7E-46EB-8A43-F48643235E88}"/>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79A7A608-5C46-423C-849F-04A221719383}"/>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140970</xdr:rowOff>
    </xdr:from>
    <xdr:to>
      <xdr:col>24</xdr:col>
      <xdr:colOff>62865</xdr:colOff>
      <xdr:row>41</xdr:row>
      <xdr:rowOff>154305</xdr:rowOff>
    </xdr:to>
    <xdr:cxnSp macro="">
      <xdr:nvCxnSpPr>
        <xdr:cNvPr id="57" name="直線コネクタ 56">
          <a:extLst>
            <a:ext uri="{FF2B5EF4-FFF2-40B4-BE49-F238E27FC236}">
              <a16:creationId xmlns:a16="http://schemas.microsoft.com/office/drawing/2014/main" id="{2CF3B1C3-CB6D-4C86-8FE4-C684B9B49963}"/>
            </a:ext>
          </a:extLst>
        </xdr:cNvPr>
        <xdr:cNvCxnSpPr/>
      </xdr:nvCxnSpPr>
      <xdr:spPr>
        <a:xfrm flipV="1">
          <a:off x="4634865" y="5798820"/>
          <a:ext cx="0" cy="13849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158132</xdr:rowOff>
    </xdr:from>
    <xdr:ext cx="405111" cy="259045"/>
    <xdr:sp macro="" textlink="">
      <xdr:nvSpPr>
        <xdr:cNvPr id="58" name="【道路】&#10;有形固定資産減価償却率最小値テキスト">
          <a:extLst>
            <a:ext uri="{FF2B5EF4-FFF2-40B4-BE49-F238E27FC236}">
              <a16:creationId xmlns:a16="http://schemas.microsoft.com/office/drawing/2014/main" id="{06EEEA5C-C933-4E02-8A8A-87BDC066E6E6}"/>
            </a:ext>
          </a:extLst>
        </xdr:cNvPr>
        <xdr:cNvSpPr txBox="1"/>
      </xdr:nvSpPr>
      <xdr:spPr>
        <a:xfrm>
          <a:off x="4673600" y="7187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154305</xdr:rowOff>
    </xdr:from>
    <xdr:to>
      <xdr:col>24</xdr:col>
      <xdr:colOff>152400</xdr:colOff>
      <xdr:row>41</xdr:row>
      <xdr:rowOff>154305</xdr:rowOff>
    </xdr:to>
    <xdr:cxnSp macro="">
      <xdr:nvCxnSpPr>
        <xdr:cNvPr id="59" name="直線コネクタ 58">
          <a:extLst>
            <a:ext uri="{FF2B5EF4-FFF2-40B4-BE49-F238E27FC236}">
              <a16:creationId xmlns:a16="http://schemas.microsoft.com/office/drawing/2014/main" id="{C8CEA402-7C25-4209-9BB6-91F1202C4EFC}"/>
            </a:ext>
          </a:extLst>
        </xdr:cNvPr>
        <xdr:cNvCxnSpPr/>
      </xdr:nvCxnSpPr>
      <xdr:spPr>
        <a:xfrm>
          <a:off x="4546600" y="7183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87647</xdr:rowOff>
    </xdr:from>
    <xdr:ext cx="405111" cy="259045"/>
    <xdr:sp macro="" textlink="">
      <xdr:nvSpPr>
        <xdr:cNvPr id="60" name="【道路】&#10;有形固定資産減価償却率最大値テキスト">
          <a:extLst>
            <a:ext uri="{FF2B5EF4-FFF2-40B4-BE49-F238E27FC236}">
              <a16:creationId xmlns:a16="http://schemas.microsoft.com/office/drawing/2014/main" id="{FB2CA99D-C5F3-4A4E-AF5A-1EDB57A2542D}"/>
            </a:ext>
          </a:extLst>
        </xdr:cNvPr>
        <xdr:cNvSpPr txBox="1"/>
      </xdr:nvSpPr>
      <xdr:spPr>
        <a:xfrm>
          <a:off x="4673600" y="5574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140970</xdr:rowOff>
    </xdr:from>
    <xdr:to>
      <xdr:col>24</xdr:col>
      <xdr:colOff>152400</xdr:colOff>
      <xdr:row>33</xdr:row>
      <xdr:rowOff>140970</xdr:rowOff>
    </xdr:to>
    <xdr:cxnSp macro="">
      <xdr:nvCxnSpPr>
        <xdr:cNvPr id="61" name="直線コネクタ 60">
          <a:extLst>
            <a:ext uri="{FF2B5EF4-FFF2-40B4-BE49-F238E27FC236}">
              <a16:creationId xmlns:a16="http://schemas.microsoft.com/office/drawing/2014/main" id="{7D4E837C-B721-44F2-8E3B-42F119D7FB27}"/>
            </a:ext>
          </a:extLst>
        </xdr:cNvPr>
        <xdr:cNvCxnSpPr/>
      </xdr:nvCxnSpPr>
      <xdr:spPr>
        <a:xfrm>
          <a:off x="4546600" y="5798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17</xdr:rowOff>
    </xdr:from>
    <xdr:ext cx="405111" cy="259045"/>
    <xdr:sp macro="" textlink="">
      <xdr:nvSpPr>
        <xdr:cNvPr id="62" name="【道路】&#10;有形固定資産減価償却率平均値テキスト">
          <a:extLst>
            <a:ext uri="{FF2B5EF4-FFF2-40B4-BE49-F238E27FC236}">
              <a16:creationId xmlns:a16="http://schemas.microsoft.com/office/drawing/2014/main" id="{27199C0A-7BAE-42D7-B824-AF596112D586}"/>
            </a:ext>
          </a:extLst>
        </xdr:cNvPr>
        <xdr:cNvSpPr txBox="1"/>
      </xdr:nvSpPr>
      <xdr:spPr>
        <a:xfrm>
          <a:off x="4673600" y="65151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21590</xdr:rowOff>
    </xdr:from>
    <xdr:to>
      <xdr:col>24</xdr:col>
      <xdr:colOff>114300</xdr:colOff>
      <xdr:row>38</xdr:row>
      <xdr:rowOff>123190</xdr:rowOff>
    </xdr:to>
    <xdr:sp macro="" textlink="">
      <xdr:nvSpPr>
        <xdr:cNvPr id="63" name="フローチャート: 判断 62">
          <a:extLst>
            <a:ext uri="{FF2B5EF4-FFF2-40B4-BE49-F238E27FC236}">
              <a16:creationId xmlns:a16="http://schemas.microsoft.com/office/drawing/2014/main" id="{CB5FC336-C1F5-46A0-89A8-FFC4CB5B53FF}"/>
            </a:ext>
          </a:extLst>
        </xdr:cNvPr>
        <xdr:cNvSpPr/>
      </xdr:nvSpPr>
      <xdr:spPr>
        <a:xfrm>
          <a:off x="4584700" y="6536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17780</xdr:rowOff>
    </xdr:from>
    <xdr:to>
      <xdr:col>20</xdr:col>
      <xdr:colOff>38100</xdr:colOff>
      <xdr:row>38</xdr:row>
      <xdr:rowOff>119380</xdr:rowOff>
    </xdr:to>
    <xdr:sp macro="" textlink="">
      <xdr:nvSpPr>
        <xdr:cNvPr id="64" name="フローチャート: 判断 63">
          <a:extLst>
            <a:ext uri="{FF2B5EF4-FFF2-40B4-BE49-F238E27FC236}">
              <a16:creationId xmlns:a16="http://schemas.microsoft.com/office/drawing/2014/main" id="{8D6CE11A-C063-4BE7-8F8B-4AEC7F142857}"/>
            </a:ext>
          </a:extLst>
        </xdr:cNvPr>
        <xdr:cNvSpPr/>
      </xdr:nvSpPr>
      <xdr:spPr>
        <a:xfrm>
          <a:off x="3746500" y="653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6350</xdr:rowOff>
    </xdr:from>
    <xdr:to>
      <xdr:col>15</xdr:col>
      <xdr:colOff>101600</xdr:colOff>
      <xdr:row>38</xdr:row>
      <xdr:rowOff>107950</xdr:rowOff>
    </xdr:to>
    <xdr:sp macro="" textlink="">
      <xdr:nvSpPr>
        <xdr:cNvPr id="65" name="フローチャート: 判断 64">
          <a:extLst>
            <a:ext uri="{FF2B5EF4-FFF2-40B4-BE49-F238E27FC236}">
              <a16:creationId xmlns:a16="http://schemas.microsoft.com/office/drawing/2014/main" id="{AB80E0BB-9064-47F1-B055-D6FD94A01902}"/>
            </a:ext>
          </a:extLst>
        </xdr:cNvPr>
        <xdr:cNvSpPr/>
      </xdr:nvSpPr>
      <xdr:spPr>
        <a:xfrm>
          <a:off x="2857500" y="652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133985</xdr:rowOff>
    </xdr:from>
    <xdr:to>
      <xdr:col>10</xdr:col>
      <xdr:colOff>165100</xdr:colOff>
      <xdr:row>38</xdr:row>
      <xdr:rowOff>64135</xdr:rowOff>
    </xdr:to>
    <xdr:sp macro="" textlink="">
      <xdr:nvSpPr>
        <xdr:cNvPr id="66" name="フローチャート: 判断 65">
          <a:extLst>
            <a:ext uri="{FF2B5EF4-FFF2-40B4-BE49-F238E27FC236}">
              <a16:creationId xmlns:a16="http://schemas.microsoft.com/office/drawing/2014/main" id="{B526C34E-55AD-4E91-A1C0-6EC935886714}"/>
            </a:ext>
          </a:extLst>
        </xdr:cNvPr>
        <xdr:cNvSpPr/>
      </xdr:nvSpPr>
      <xdr:spPr>
        <a:xfrm>
          <a:off x="1968500" y="64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113030</xdr:rowOff>
    </xdr:from>
    <xdr:to>
      <xdr:col>6</xdr:col>
      <xdr:colOff>38100</xdr:colOff>
      <xdr:row>38</xdr:row>
      <xdr:rowOff>43180</xdr:rowOff>
    </xdr:to>
    <xdr:sp macro="" textlink="">
      <xdr:nvSpPr>
        <xdr:cNvPr id="67" name="フローチャート: 判断 66">
          <a:extLst>
            <a:ext uri="{FF2B5EF4-FFF2-40B4-BE49-F238E27FC236}">
              <a16:creationId xmlns:a16="http://schemas.microsoft.com/office/drawing/2014/main" id="{4E2CC6E0-B846-4683-9AAA-380C255D639C}"/>
            </a:ext>
          </a:extLst>
        </xdr:cNvPr>
        <xdr:cNvSpPr/>
      </xdr:nvSpPr>
      <xdr:spPr>
        <a:xfrm>
          <a:off x="1079500" y="645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A9FA62EF-4036-4CB2-BDB0-ED804B474709}"/>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982D3088-1F81-4DEC-AA85-97B18ABC8BB4}"/>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DE4047AF-A21F-4785-AEB2-4B811DE20F72}"/>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5AD8FA9F-12B7-4B7D-A5CE-04D566731BD2}"/>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AC6729BA-0546-4AF4-B08C-55B8AECA17AA}"/>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635</xdr:rowOff>
    </xdr:from>
    <xdr:to>
      <xdr:col>24</xdr:col>
      <xdr:colOff>114300</xdr:colOff>
      <xdr:row>37</xdr:row>
      <xdr:rowOff>102235</xdr:rowOff>
    </xdr:to>
    <xdr:sp macro="" textlink="">
      <xdr:nvSpPr>
        <xdr:cNvPr id="73" name="楕円 72">
          <a:extLst>
            <a:ext uri="{FF2B5EF4-FFF2-40B4-BE49-F238E27FC236}">
              <a16:creationId xmlns:a16="http://schemas.microsoft.com/office/drawing/2014/main" id="{3850C933-7FEB-4C5B-B8F3-02FF18F68F1E}"/>
            </a:ext>
          </a:extLst>
        </xdr:cNvPr>
        <xdr:cNvSpPr/>
      </xdr:nvSpPr>
      <xdr:spPr>
        <a:xfrm>
          <a:off x="4584700" y="6344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23512</xdr:rowOff>
    </xdr:from>
    <xdr:ext cx="405111" cy="259045"/>
    <xdr:sp macro="" textlink="">
      <xdr:nvSpPr>
        <xdr:cNvPr id="74" name="【道路】&#10;有形固定資産減価償却率該当値テキスト">
          <a:extLst>
            <a:ext uri="{FF2B5EF4-FFF2-40B4-BE49-F238E27FC236}">
              <a16:creationId xmlns:a16="http://schemas.microsoft.com/office/drawing/2014/main" id="{836A969F-0D34-4845-A97D-3ACA8200932D}"/>
            </a:ext>
          </a:extLst>
        </xdr:cNvPr>
        <xdr:cNvSpPr txBox="1"/>
      </xdr:nvSpPr>
      <xdr:spPr>
        <a:xfrm>
          <a:off x="4673600" y="6195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143510</xdr:rowOff>
    </xdr:from>
    <xdr:to>
      <xdr:col>20</xdr:col>
      <xdr:colOff>38100</xdr:colOff>
      <xdr:row>37</xdr:row>
      <xdr:rowOff>73660</xdr:rowOff>
    </xdr:to>
    <xdr:sp macro="" textlink="">
      <xdr:nvSpPr>
        <xdr:cNvPr id="75" name="楕円 74">
          <a:extLst>
            <a:ext uri="{FF2B5EF4-FFF2-40B4-BE49-F238E27FC236}">
              <a16:creationId xmlns:a16="http://schemas.microsoft.com/office/drawing/2014/main" id="{D8E57455-E08B-4BFA-B576-1B0325FCF3A2}"/>
            </a:ext>
          </a:extLst>
        </xdr:cNvPr>
        <xdr:cNvSpPr/>
      </xdr:nvSpPr>
      <xdr:spPr>
        <a:xfrm>
          <a:off x="3746500" y="6315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22860</xdr:rowOff>
    </xdr:from>
    <xdr:to>
      <xdr:col>24</xdr:col>
      <xdr:colOff>63500</xdr:colOff>
      <xdr:row>37</xdr:row>
      <xdr:rowOff>51435</xdr:rowOff>
    </xdr:to>
    <xdr:cxnSp macro="">
      <xdr:nvCxnSpPr>
        <xdr:cNvPr id="76" name="直線コネクタ 75">
          <a:extLst>
            <a:ext uri="{FF2B5EF4-FFF2-40B4-BE49-F238E27FC236}">
              <a16:creationId xmlns:a16="http://schemas.microsoft.com/office/drawing/2014/main" id="{B8E59BCC-1D0C-41C4-82D6-78AA0E4D4CB6}"/>
            </a:ext>
          </a:extLst>
        </xdr:cNvPr>
        <xdr:cNvCxnSpPr/>
      </xdr:nvCxnSpPr>
      <xdr:spPr>
        <a:xfrm>
          <a:off x="3797300" y="6366510"/>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111125</xdr:rowOff>
    </xdr:from>
    <xdr:to>
      <xdr:col>15</xdr:col>
      <xdr:colOff>101600</xdr:colOff>
      <xdr:row>37</xdr:row>
      <xdr:rowOff>41275</xdr:rowOff>
    </xdr:to>
    <xdr:sp macro="" textlink="">
      <xdr:nvSpPr>
        <xdr:cNvPr id="77" name="楕円 76">
          <a:extLst>
            <a:ext uri="{FF2B5EF4-FFF2-40B4-BE49-F238E27FC236}">
              <a16:creationId xmlns:a16="http://schemas.microsoft.com/office/drawing/2014/main" id="{85401D84-14B6-4522-9BD6-28F031A3E66B}"/>
            </a:ext>
          </a:extLst>
        </xdr:cNvPr>
        <xdr:cNvSpPr/>
      </xdr:nvSpPr>
      <xdr:spPr>
        <a:xfrm>
          <a:off x="2857500" y="6283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161925</xdr:rowOff>
    </xdr:from>
    <xdr:to>
      <xdr:col>19</xdr:col>
      <xdr:colOff>177800</xdr:colOff>
      <xdr:row>37</xdr:row>
      <xdr:rowOff>22860</xdr:rowOff>
    </xdr:to>
    <xdr:cxnSp macro="">
      <xdr:nvCxnSpPr>
        <xdr:cNvPr id="78" name="直線コネクタ 77">
          <a:extLst>
            <a:ext uri="{FF2B5EF4-FFF2-40B4-BE49-F238E27FC236}">
              <a16:creationId xmlns:a16="http://schemas.microsoft.com/office/drawing/2014/main" id="{FC87C681-5FE2-48BD-BF6D-26733D03AEA6}"/>
            </a:ext>
          </a:extLst>
        </xdr:cNvPr>
        <xdr:cNvCxnSpPr/>
      </xdr:nvCxnSpPr>
      <xdr:spPr>
        <a:xfrm>
          <a:off x="2908300" y="633412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76835</xdr:rowOff>
    </xdr:from>
    <xdr:to>
      <xdr:col>10</xdr:col>
      <xdr:colOff>165100</xdr:colOff>
      <xdr:row>37</xdr:row>
      <xdr:rowOff>6985</xdr:rowOff>
    </xdr:to>
    <xdr:sp macro="" textlink="">
      <xdr:nvSpPr>
        <xdr:cNvPr id="79" name="楕円 78">
          <a:extLst>
            <a:ext uri="{FF2B5EF4-FFF2-40B4-BE49-F238E27FC236}">
              <a16:creationId xmlns:a16="http://schemas.microsoft.com/office/drawing/2014/main" id="{9BD9BDCB-D29E-4556-843F-B1561B8A213D}"/>
            </a:ext>
          </a:extLst>
        </xdr:cNvPr>
        <xdr:cNvSpPr/>
      </xdr:nvSpPr>
      <xdr:spPr>
        <a:xfrm>
          <a:off x="1968500" y="6249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127635</xdr:rowOff>
    </xdr:from>
    <xdr:to>
      <xdr:col>15</xdr:col>
      <xdr:colOff>50800</xdr:colOff>
      <xdr:row>36</xdr:row>
      <xdr:rowOff>161925</xdr:rowOff>
    </xdr:to>
    <xdr:cxnSp macro="">
      <xdr:nvCxnSpPr>
        <xdr:cNvPr id="80" name="直線コネクタ 79">
          <a:extLst>
            <a:ext uri="{FF2B5EF4-FFF2-40B4-BE49-F238E27FC236}">
              <a16:creationId xmlns:a16="http://schemas.microsoft.com/office/drawing/2014/main" id="{3D408A0E-68A4-4065-8821-F0B63AE7F4E9}"/>
            </a:ext>
          </a:extLst>
        </xdr:cNvPr>
        <xdr:cNvCxnSpPr/>
      </xdr:nvCxnSpPr>
      <xdr:spPr>
        <a:xfrm>
          <a:off x="2019300" y="629983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44450</xdr:rowOff>
    </xdr:from>
    <xdr:to>
      <xdr:col>6</xdr:col>
      <xdr:colOff>38100</xdr:colOff>
      <xdr:row>36</xdr:row>
      <xdr:rowOff>146050</xdr:rowOff>
    </xdr:to>
    <xdr:sp macro="" textlink="">
      <xdr:nvSpPr>
        <xdr:cNvPr id="81" name="楕円 80">
          <a:extLst>
            <a:ext uri="{FF2B5EF4-FFF2-40B4-BE49-F238E27FC236}">
              <a16:creationId xmlns:a16="http://schemas.microsoft.com/office/drawing/2014/main" id="{1FA16797-7CBD-40D2-AA48-154997CB042D}"/>
            </a:ext>
          </a:extLst>
        </xdr:cNvPr>
        <xdr:cNvSpPr/>
      </xdr:nvSpPr>
      <xdr:spPr>
        <a:xfrm>
          <a:off x="1079500" y="6216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95250</xdr:rowOff>
    </xdr:from>
    <xdr:to>
      <xdr:col>10</xdr:col>
      <xdr:colOff>114300</xdr:colOff>
      <xdr:row>36</xdr:row>
      <xdr:rowOff>127635</xdr:rowOff>
    </xdr:to>
    <xdr:cxnSp macro="">
      <xdr:nvCxnSpPr>
        <xdr:cNvPr id="82" name="直線コネクタ 81">
          <a:extLst>
            <a:ext uri="{FF2B5EF4-FFF2-40B4-BE49-F238E27FC236}">
              <a16:creationId xmlns:a16="http://schemas.microsoft.com/office/drawing/2014/main" id="{495A080F-AE32-4192-9EFC-7739A451D5A2}"/>
            </a:ext>
          </a:extLst>
        </xdr:cNvPr>
        <xdr:cNvCxnSpPr/>
      </xdr:nvCxnSpPr>
      <xdr:spPr>
        <a:xfrm>
          <a:off x="1130300" y="626745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110507</xdr:rowOff>
    </xdr:from>
    <xdr:ext cx="405111" cy="259045"/>
    <xdr:sp macro="" textlink="">
      <xdr:nvSpPr>
        <xdr:cNvPr id="83" name="n_1aveValue【道路】&#10;有形固定資産減価償却率">
          <a:extLst>
            <a:ext uri="{FF2B5EF4-FFF2-40B4-BE49-F238E27FC236}">
              <a16:creationId xmlns:a16="http://schemas.microsoft.com/office/drawing/2014/main" id="{9D26A5DA-99B2-436A-BA3D-E89B321493BC}"/>
            </a:ext>
          </a:extLst>
        </xdr:cNvPr>
        <xdr:cNvSpPr txBox="1"/>
      </xdr:nvSpPr>
      <xdr:spPr>
        <a:xfrm>
          <a:off x="3582044" y="662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99077</xdr:rowOff>
    </xdr:from>
    <xdr:ext cx="405111" cy="259045"/>
    <xdr:sp macro="" textlink="">
      <xdr:nvSpPr>
        <xdr:cNvPr id="84" name="n_2aveValue【道路】&#10;有形固定資産減価償却率">
          <a:extLst>
            <a:ext uri="{FF2B5EF4-FFF2-40B4-BE49-F238E27FC236}">
              <a16:creationId xmlns:a16="http://schemas.microsoft.com/office/drawing/2014/main" id="{953B1398-AC41-4660-B488-3988018236CA}"/>
            </a:ext>
          </a:extLst>
        </xdr:cNvPr>
        <xdr:cNvSpPr txBox="1"/>
      </xdr:nvSpPr>
      <xdr:spPr>
        <a:xfrm>
          <a:off x="2705744" y="6614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55262</xdr:rowOff>
    </xdr:from>
    <xdr:ext cx="405111" cy="259045"/>
    <xdr:sp macro="" textlink="">
      <xdr:nvSpPr>
        <xdr:cNvPr id="85" name="n_3aveValue【道路】&#10;有形固定資産減価償却率">
          <a:extLst>
            <a:ext uri="{FF2B5EF4-FFF2-40B4-BE49-F238E27FC236}">
              <a16:creationId xmlns:a16="http://schemas.microsoft.com/office/drawing/2014/main" id="{3F2DD6FC-126A-4A3B-A9E5-72679F7B9E96}"/>
            </a:ext>
          </a:extLst>
        </xdr:cNvPr>
        <xdr:cNvSpPr txBox="1"/>
      </xdr:nvSpPr>
      <xdr:spPr>
        <a:xfrm>
          <a:off x="1816744" y="6570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34307</xdr:rowOff>
    </xdr:from>
    <xdr:ext cx="405111" cy="259045"/>
    <xdr:sp macro="" textlink="">
      <xdr:nvSpPr>
        <xdr:cNvPr id="86" name="n_4aveValue【道路】&#10;有形固定資産減価償却率">
          <a:extLst>
            <a:ext uri="{FF2B5EF4-FFF2-40B4-BE49-F238E27FC236}">
              <a16:creationId xmlns:a16="http://schemas.microsoft.com/office/drawing/2014/main" id="{0FE619BE-E1FF-4F83-BE85-4E44DA33A6E7}"/>
            </a:ext>
          </a:extLst>
        </xdr:cNvPr>
        <xdr:cNvSpPr txBox="1"/>
      </xdr:nvSpPr>
      <xdr:spPr>
        <a:xfrm>
          <a:off x="927744" y="654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90187</xdr:rowOff>
    </xdr:from>
    <xdr:ext cx="405111" cy="259045"/>
    <xdr:sp macro="" textlink="">
      <xdr:nvSpPr>
        <xdr:cNvPr id="87" name="n_1mainValue【道路】&#10;有形固定資産減価償却率">
          <a:extLst>
            <a:ext uri="{FF2B5EF4-FFF2-40B4-BE49-F238E27FC236}">
              <a16:creationId xmlns:a16="http://schemas.microsoft.com/office/drawing/2014/main" id="{7A138E6F-EF09-4DFD-A672-C3C420454830}"/>
            </a:ext>
          </a:extLst>
        </xdr:cNvPr>
        <xdr:cNvSpPr txBox="1"/>
      </xdr:nvSpPr>
      <xdr:spPr>
        <a:xfrm>
          <a:off x="3582044" y="6090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57802</xdr:rowOff>
    </xdr:from>
    <xdr:ext cx="405111" cy="259045"/>
    <xdr:sp macro="" textlink="">
      <xdr:nvSpPr>
        <xdr:cNvPr id="88" name="n_2mainValue【道路】&#10;有形固定資産減価償却率">
          <a:extLst>
            <a:ext uri="{FF2B5EF4-FFF2-40B4-BE49-F238E27FC236}">
              <a16:creationId xmlns:a16="http://schemas.microsoft.com/office/drawing/2014/main" id="{740550D0-51CE-4AB9-8DC8-85D49362C9DE}"/>
            </a:ext>
          </a:extLst>
        </xdr:cNvPr>
        <xdr:cNvSpPr txBox="1"/>
      </xdr:nvSpPr>
      <xdr:spPr>
        <a:xfrm>
          <a:off x="2705744" y="6058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23512</xdr:rowOff>
    </xdr:from>
    <xdr:ext cx="405111" cy="259045"/>
    <xdr:sp macro="" textlink="">
      <xdr:nvSpPr>
        <xdr:cNvPr id="89" name="n_3mainValue【道路】&#10;有形固定資産減価償却率">
          <a:extLst>
            <a:ext uri="{FF2B5EF4-FFF2-40B4-BE49-F238E27FC236}">
              <a16:creationId xmlns:a16="http://schemas.microsoft.com/office/drawing/2014/main" id="{F8DEFB31-4F00-4231-999F-958831ECECEB}"/>
            </a:ext>
          </a:extLst>
        </xdr:cNvPr>
        <xdr:cNvSpPr txBox="1"/>
      </xdr:nvSpPr>
      <xdr:spPr>
        <a:xfrm>
          <a:off x="1816744" y="6024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162577</xdr:rowOff>
    </xdr:from>
    <xdr:ext cx="405111" cy="259045"/>
    <xdr:sp macro="" textlink="">
      <xdr:nvSpPr>
        <xdr:cNvPr id="90" name="n_4mainValue【道路】&#10;有形固定資産減価償却率">
          <a:extLst>
            <a:ext uri="{FF2B5EF4-FFF2-40B4-BE49-F238E27FC236}">
              <a16:creationId xmlns:a16="http://schemas.microsoft.com/office/drawing/2014/main" id="{1C37CC35-C59E-4FFE-93E3-CC3E7AEDEC51}"/>
            </a:ext>
          </a:extLst>
        </xdr:cNvPr>
        <xdr:cNvSpPr txBox="1"/>
      </xdr:nvSpPr>
      <xdr:spPr>
        <a:xfrm>
          <a:off x="927744" y="599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86D8AE4F-AFCB-49DB-85C3-A373DBD3F62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948D58CF-3041-43A3-B072-2AD891EB425F}"/>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A05CBF60-B683-4B71-94A0-98AD11723EEB}"/>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C85F0489-60BC-4BC0-9F96-32422D54A93E}"/>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17E37B22-5F47-4A19-805F-ABB03CACFC22}"/>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88DCF39D-116F-4E48-B21B-0C503AF94B4D}"/>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E5B6C8EE-997D-49EC-BEE6-EBE28EE6B321}"/>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99A760B4-48A5-49B1-B606-10BF8162693B}"/>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C188CD2E-CDB6-4B9E-B935-1B086D464DB6}"/>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79ACD184-7C6B-4954-8571-84E870745448}"/>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E053A680-815A-4006-820A-615FEBC715AB}"/>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A85BF49C-6EF1-415D-8263-FEF8EDEBE69B}"/>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68381C65-0618-4FFB-80B1-31EC3B41FC84}"/>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a:extLst>
            <a:ext uri="{FF2B5EF4-FFF2-40B4-BE49-F238E27FC236}">
              <a16:creationId xmlns:a16="http://schemas.microsoft.com/office/drawing/2014/main" id="{6B93AACF-F1A8-45FB-BDEB-BEC2E20BD6EE}"/>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9563AE18-277A-47B1-84CE-3EA6A640060B}"/>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a:extLst>
            <a:ext uri="{FF2B5EF4-FFF2-40B4-BE49-F238E27FC236}">
              <a16:creationId xmlns:a16="http://schemas.microsoft.com/office/drawing/2014/main" id="{7619AD3E-BE43-483B-A90B-68B3F5B036AC}"/>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112D4F93-B633-4909-86E2-C4078CCDEB4A}"/>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a:extLst>
            <a:ext uri="{FF2B5EF4-FFF2-40B4-BE49-F238E27FC236}">
              <a16:creationId xmlns:a16="http://schemas.microsoft.com/office/drawing/2014/main" id="{541D35AE-CD0F-43C1-901E-141C6D433A07}"/>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7387DFF7-4F8D-4A69-8DA5-BF62714F5FC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a:extLst>
            <a:ext uri="{FF2B5EF4-FFF2-40B4-BE49-F238E27FC236}">
              <a16:creationId xmlns:a16="http://schemas.microsoft.com/office/drawing/2014/main" id="{064E883A-ACB5-4D3E-B5DE-6ECC0C5778C0}"/>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47A2FC4B-F35B-4F43-8A77-6E8816C517DF}"/>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2" name="テキスト ボックス 111">
          <a:extLst>
            <a:ext uri="{FF2B5EF4-FFF2-40B4-BE49-F238E27FC236}">
              <a16:creationId xmlns:a16="http://schemas.microsoft.com/office/drawing/2014/main" id="{15F832E6-9303-425F-9E22-1B70FF173DA3}"/>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624D7D95-EE3E-4825-8D4D-6DE2F67E8B7A}"/>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110223</xdr:rowOff>
    </xdr:from>
    <xdr:to>
      <xdr:col>54</xdr:col>
      <xdr:colOff>189865</xdr:colOff>
      <xdr:row>42</xdr:row>
      <xdr:rowOff>28232</xdr:rowOff>
    </xdr:to>
    <xdr:cxnSp macro="">
      <xdr:nvCxnSpPr>
        <xdr:cNvPr id="114" name="直線コネクタ 113">
          <a:extLst>
            <a:ext uri="{FF2B5EF4-FFF2-40B4-BE49-F238E27FC236}">
              <a16:creationId xmlns:a16="http://schemas.microsoft.com/office/drawing/2014/main" id="{8B2B1122-4D02-4C16-9337-BF9B588B0DE6}"/>
            </a:ext>
          </a:extLst>
        </xdr:cNvPr>
        <xdr:cNvCxnSpPr/>
      </xdr:nvCxnSpPr>
      <xdr:spPr>
        <a:xfrm flipV="1">
          <a:off x="10476865" y="5768073"/>
          <a:ext cx="0" cy="1461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32059</xdr:rowOff>
    </xdr:from>
    <xdr:ext cx="469744" cy="259045"/>
    <xdr:sp macro="" textlink="">
      <xdr:nvSpPr>
        <xdr:cNvPr id="115" name="【道路】&#10;一人当たり延長最小値テキスト">
          <a:extLst>
            <a:ext uri="{FF2B5EF4-FFF2-40B4-BE49-F238E27FC236}">
              <a16:creationId xmlns:a16="http://schemas.microsoft.com/office/drawing/2014/main" id="{FD192A0E-5F53-49D2-A893-19795B1E6837}"/>
            </a:ext>
          </a:extLst>
        </xdr:cNvPr>
        <xdr:cNvSpPr txBox="1"/>
      </xdr:nvSpPr>
      <xdr:spPr>
        <a:xfrm>
          <a:off x="10515600" y="7232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28232</xdr:rowOff>
    </xdr:from>
    <xdr:to>
      <xdr:col>55</xdr:col>
      <xdr:colOff>88900</xdr:colOff>
      <xdr:row>42</xdr:row>
      <xdr:rowOff>28232</xdr:rowOff>
    </xdr:to>
    <xdr:cxnSp macro="">
      <xdr:nvCxnSpPr>
        <xdr:cNvPr id="116" name="直線コネクタ 115">
          <a:extLst>
            <a:ext uri="{FF2B5EF4-FFF2-40B4-BE49-F238E27FC236}">
              <a16:creationId xmlns:a16="http://schemas.microsoft.com/office/drawing/2014/main" id="{B4D95800-5668-47AD-958A-2DDA35461954}"/>
            </a:ext>
          </a:extLst>
        </xdr:cNvPr>
        <xdr:cNvCxnSpPr/>
      </xdr:nvCxnSpPr>
      <xdr:spPr>
        <a:xfrm>
          <a:off x="10388600" y="7229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56900</xdr:rowOff>
    </xdr:from>
    <xdr:ext cx="534377" cy="259045"/>
    <xdr:sp macro="" textlink="">
      <xdr:nvSpPr>
        <xdr:cNvPr id="117" name="【道路】&#10;一人当たり延長最大値テキスト">
          <a:extLst>
            <a:ext uri="{FF2B5EF4-FFF2-40B4-BE49-F238E27FC236}">
              <a16:creationId xmlns:a16="http://schemas.microsoft.com/office/drawing/2014/main" id="{966F2CC8-E34E-45FC-9540-B15680DC6B0F}"/>
            </a:ext>
          </a:extLst>
        </xdr:cNvPr>
        <xdr:cNvSpPr txBox="1"/>
      </xdr:nvSpPr>
      <xdr:spPr>
        <a:xfrm>
          <a:off x="10515600" y="5543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110223</xdr:rowOff>
    </xdr:from>
    <xdr:to>
      <xdr:col>55</xdr:col>
      <xdr:colOff>88900</xdr:colOff>
      <xdr:row>33</xdr:row>
      <xdr:rowOff>110223</xdr:rowOff>
    </xdr:to>
    <xdr:cxnSp macro="">
      <xdr:nvCxnSpPr>
        <xdr:cNvPr id="118" name="直線コネクタ 117">
          <a:extLst>
            <a:ext uri="{FF2B5EF4-FFF2-40B4-BE49-F238E27FC236}">
              <a16:creationId xmlns:a16="http://schemas.microsoft.com/office/drawing/2014/main" id="{D0AD3117-07D7-48FC-BD57-71289E615D61}"/>
            </a:ext>
          </a:extLst>
        </xdr:cNvPr>
        <xdr:cNvCxnSpPr/>
      </xdr:nvCxnSpPr>
      <xdr:spPr>
        <a:xfrm>
          <a:off x="10388600" y="5768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162824</xdr:rowOff>
    </xdr:from>
    <xdr:ext cx="534377" cy="259045"/>
    <xdr:sp macro="" textlink="">
      <xdr:nvSpPr>
        <xdr:cNvPr id="119" name="【道路】&#10;一人当たり延長平均値テキスト">
          <a:extLst>
            <a:ext uri="{FF2B5EF4-FFF2-40B4-BE49-F238E27FC236}">
              <a16:creationId xmlns:a16="http://schemas.microsoft.com/office/drawing/2014/main" id="{11D63E69-4928-4D72-9A2D-7F7F8BD6DCC2}"/>
            </a:ext>
          </a:extLst>
        </xdr:cNvPr>
        <xdr:cNvSpPr txBox="1"/>
      </xdr:nvSpPr>
      <xdr:spPr>
        <a:xfrm>
          <a:off x="10515600" y="65064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139947</xdr:rowOff>
    </xdr:from>
    <xdr:to>
      <xdr:col>55</xdr:col>
      <xdr:colOff>50800</xdr:colOff>
      <xdr:row>39</xdr:row>
      <xdr:rowOff>70097</xdr:rowOff>
    </xdr:to>
    <xdr:sp macro="" textlink="">
      <xdr:nvSpPr>
        <xdr:cNvPr id="120" name="フローチャート: 判断 119">
          <a:extLst>
            <a:ext uri="{FF2B5EF4-FFF2-40B4-BE49-F238E27FC236}">
              <a16:creationId xmlns:a16="http://schemas.microsoft.com/office/drawing/2014/main" id="{A12CA784-9002-4F53-B348-BE35237B41D4}"/>
            </a:ext>
          </a:extLst>
        </xdr:cNvPr>
        <xdr:cNvSpPr/>
      </xdr:nvSpPr>
      <xdr:spPr>
        <a:xfrm>
          <a:off x="10426700" y="6655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149778</xdr:rowOff>
    </xdr:from>
    <xdr:to>
      <xdr:col>50</xdr:col>
      <xdr:colOff>165100</xdr:colOff>
      <xdr:row>39</xdr:row>
      <xdr:rowOff>79928</xdr:rowOff>
    </xdr:to>
    <xdr:sp macro="" textlink="">
      <xdr:nvSpPr>
        <xdr:cNvPr id="121" name="フローチャート: 判断 120">
          <a:extLst>
            <a:ext uri="{FF2B5EF4-FFF2-40B4-BE49-F238E27FC236}">
              <a16:creationId xmlns:a16="http://schemas.microsoft.com/office/drawing/2014/main" id="{F8E3A066-15FA-49D5-89CA-8C86019D5E53}"/>
            </a:ext>
          </a:extLst>
        </xdr:cNvPr>
        <xdr:cNvSpPr/>
      </xdr:nvSpPr>
      <xdr:spPr>
        <a:xfrm>
          <a:off x="9588500" y="666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163113</xdr:rowOff>
    </xdr:from>
    <xdr:to>
      <xdr:col>46</xdr:col>
      <xdr:colOff>38100</xdr:colOff>
      <xdr:row>39</xdr:row>
      <xdr:rowOff>93263</xdr:rowOff>
    </xdr:to>
    <xdr:sp macro="" textlink="">
      <xdr:nvSpPr>
        <xdr:cNvPr id="122" name="フローチャート: 判断 121">
          <a:extLst>
            <a:ext uri="{FF2B5EF4-FFF2-40B4-BE49-F238E27FC236}">
              <a16:creationId xmlns:a16="http://schemas.microsoft.com/office/drawing/2014/main" id="{72045469-F854-4160-AB1C-3CC93551CEB1}"/>
            </a:ext>
          </a:extLst>
        </xdr:cNvPr>
        <xdr:cNvSpPr/>
      </xdr:nvSpPr>
      <xdr:spPr>
        <a:xfrm>
          <a:off x="8699500" y="6678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21457</xdr:rowOff>
    </xdr:from>
    <xdr:to>
      <xdr:col>41</xdr:col>
      <xdr:colOff>101600</xdr:colOff>
      <xdr:row>39</xdr:row>
      <xdr:rowOff>123057</xdr:rowOff>
    </xdr:to>
    <xdr:sp macro="" textlink="">
      <xdr:nvSpPr>
        <xdr:cNvPr id="123" name="フローチャート: 判断 122">
          <a:extLst>
            <a:ext uri="{FF2B5EF4-FFF2-40B4-BE49-F238E27FC236}">
              <a16:creationId xmlns:a16="http://schemas.microsoft.com/office/drawing/2014/main" id="{43E810F2-965A-4771-8FE2-AC555CF71545}"/>
            </a:ext>
          </a:extLst>
        </xdr:cNvPr>
        <xdr:cNvSpPr/>
      </xdr:nvSpPr>
      <xdr:spPr>
        <a:xfrm>
          <a:off x="7810500" y="6708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32258</xdr:rowOff>
    </xdr:from>
    <xdr:to>
      <xdr:col>36</xdr:col>
      <xdr:colOff>165100</xdr:colOff>
      <xdr:row>39</xdr:row>
      <xdr:rowOff>133858</xdr:rowOff>
    </xdr:to>
    <xdr:sp macro="" textlink="">
      <xdr:nvSpPr>
        <xdr:cNvPr id="124" name="フローチャート: 判断 123">
          <a:extLst>
            <a:ext uri="{FF2B5EF4-FFF2-40B4-BE49-F238E27FC236}">
              <a16:creationId xmlns:a16="http://schemas.microsoft.com/office/drawing/2014/main" id="{7110E822-15F0-46A4-B12E-695E02A25B95}"/>
            </a:ext>
          </a:extLst>
        </xdr:cNvPr>
        <xdr:cNvSpPr/>
      </xdr:nvSpPr>
      <xdr:spPr>
        <a:xfrm>
          <a:off x="6921500" y="671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EBE5B1F5-F8D5-4B98-854E-60C3749AAB7B}"/>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731D5BCB-845B-432B-9EDB-D1DFE0A8B37F}"/>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E4E96ACB-1DC5-46F1-A126-F999F5537BFB}"/>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15782FCA-7446-4CD7-A7E0-49396A86227D}"/>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CF4F6FE9-1CB7-44EB-B946-022F0D1BDA63}"/>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24123</xdr:rowOff>
    </xdr:from>
    <xdr:to>
      <xdr:col>55</xdr:col>
      <xdr:colOff>50800</xdr:colOff>
      <xdr:row>39</xdr:row>
      <xdr:rowOff>125723</xdr:rowOff>
    </xdr:to>
    <xdr:sp macro="" textlink="">
      <xdr:nvSpPr>
        <xdr:cNvPr id="130" name="楕円 129">
          <a:extLst>
            <a:ext uri="{FF2B5EF4-FFF2-40B4-BE49-F238E27FC236}">
              <a16:creationId xmlns:a16="http://schemas.microsoft.com/office/drawing/2014/main" id="{62482062-9A25-4ED2-8140-8029D2E02672}"/>
            </a:ext>
          </a:extLst>
        </xdr:cNvPr>
        <xdr:cNvSpPr/>
      </xdr:nvSpPr>
      <xdr:spPr>
        <a:xfrm>
          <a:off x="10426700" y="6710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2550</xdr:rowOff>
    </xdr:from>
    <xdr:ext cx="534377" cy="259045"/>
    <xdr:sp macro="" textlink="">
      <xdr:nvSpPr>
        <xdr:cNvPr id="131" name="【道路】&#10;一人当たり延長該当値テキスト">
          <a:extLst>
            <a:ext uri="{FF2B5EF4-FFF2-40B4-BE49-F238E27FC236}">
              <a16:creationId xmlns:a16="http://schemas.microsoft.com/office/drawing/2014/main" id="{93CB4845-8E45-4259-8755-1C578B5FB341}"/>
            </a:ext>
          </a:extLst>
        </xdr:cNvPr>
        <xdr:cNvSpPr txBox="1"/>
      </xdr:nvSpPr>
      <xdr:spPr>
        <a:xfrm>
          <a:off x="10515600" y="6689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38106</xdr:rowOff>
    </xdr:from>
    <xdr:to>
      <xdr:col>50</xdr:col>
      <xdr:colOff>165100</xdr:colOff>
      <xdr:row>39</xdr:row>
      <xdr:rowOff>139706</xdr:rowOff>
    </xdr:to>
    <xdr:sp macro="" textlink="">
      <xdr:nvSpPr>
        <xdr:cNvPr id="132" name="楕円 131">
          <a:extLst>
            <a:ext uri="{FF2B5EF4-FFF2-40B4-BE49-F238E27FC236}">
              <a16:creationId xmlns:a16="http://schemas.microsoft.com/office/drawing/2014/main" id="{AAEDA0B2-B7F5-4C4A-84F4-D2386FFE7FBB}"/>
            </a:ext>
          </a:extLst>
        </xdr:cNvPr>
        <xdr:cNvSpPr/>
      </xdr:nvSpPr>
      <xdr:spPr>
        <a:xfrm>
          <a:off x="9588500" y="6724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74923</xdr:rowOff>
    </xdr:from>
    <xdr:to>
      <xdr:col>55</xdr:col>
      <xdr:colOff>0</xdr:colOff>
      <xdr:row>39</xdr:row>
      <xdr:rowOff>88906</xdr:rowOff>
    </xdr:to>
    <xdr:cxnSp macro="">
      <xdr:nvCxnSpPr>
        <xdr:cNvPr id="133" name="直線コネクタ 132">
          <a:extLst>
            <a:ext uri="{FF2B5EF4-FFF2-40B4-BE49-F238E27FC236}">
              <a16:creationId xmlns:a16="http://schemas.microsoft.com/office/drawing/2014/main" id="{8E019216-6900-4BC0-86B9-600A4239AE45}"/>
            </a:ext>
          </a:extLst>
        </xdr:cNvPr>
        <xdr:cNvCxnSpPr/>
      </xdr:nvCxnSpPr>
      <xdr:spPr>
        <a:xfrm flipV="1">
          <a:off x="9639300" y="6761473"/>
          <a:ext cx="838200" cy="13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49650</xdr:rowOff>
    </xdr:from>
    <xdr:to>
      <xdr:col>46</xdr:col>
      <xdr:colOff>38100</xdr:colOff>
      <xdr:row>39</xdr:row>
      <xdr:rowOff>151250</xdr:rowOff>
    </xdr:to>
    <xdr:sp macro="" textlink="">
      <xdr:nvSpPr>
        <xdr:cNvPr id="134" name="楕円 133">
          <a:extLst>
            <a:ext uri="{FF2B5EF4-FFF2-40B4-BE49-F238E27FC236}">
              <a16:creationId xmlns:a16="http://schemas.microsoft.com/office/drawing/2014/main" id="{99D15618-5141-45F2-9EB9-5677EC9C0128}"/>
            </a:ext>
          </a:extLst>
        </xdr:cNvPr>
        <xdr:cNvSpPr/>
      </xdr:nvSpPr>
      <xdr:spPr>
        <a:xfrm>
          <a:off x="8699500" y="67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88906</xdr:rowOff>
    </xdr:from>
    <xdr:to>
      <xdr:col>50</xdr:col>
      <xdr:colOff>114300</xdr:colOff>
      <xdr:row>39</xdr:row>
      <xdr:rowOff>100450</xdr:rowOff>
    </xdr:to>
    <xdr:cxnSp macro="">
      <xdr:nvCxnSpPr>
        <xdr:cNvPr id="135" name="直線コネクタ 134">
          <a:extLst>
            <a:ext uri="{FF2B5EF4-FFF2-40B4-BE49-F238E27FC236}">
              <a16:creationId xmlns:a16="http://schemas.microsoft.com/office/drawing/2014/main" id="{0DB44FE8-BCC5-4FCF-9598-9C1DB380654D}"/>
            </a:ext>
          </a:extLst>
        </xdr:cNvPr>
        <xdr:cNvCxnSpPr/>
      </xdr:nvCxnSpPr>
      <xdr:spPr>
        <a:xfrm flipV="1">
          <a:off x="8750300" y="6775456"/>
          <a:ext cx="889000" cy="11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60052</xdr:rowOff>
    </xdr:from>
    <xdr:to>
      <xdr:col>41</xdr:col>
      <xdr:colOff>101600</xdr:colOff>
      <xdr:row>39</xdr:row>
      <xdr:rowOff>161652</xdr:rowOff>
    </xdr:to>
    <xdr:sp macro="" textlink="">
      <xdr:nvSpPr>
        <xdr:cNvPr id="136" name="楕円 135">
          <a:extLst>
            <a:ext uri="{FF2B5EF4-FFF2-40B4-BE49-F238E27FC236}">
              <a16:creationId xmlns:a16="http://schemas.microsoft.com/office/drawing/2014/main" id="{A7290C58-9591-4FDA-9718-F81373672CD3}"/>
            </a:ext>
          </a:extLst>
        </xdr:cNvPr>
        <xdr:cNvSpPr/>
      </xdr:nvSpPr>
      <xdr:spPr>
        <a:xfrm>
          <a:off x="7810500" y="6746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100450</xdr:rowOff>
    </xdr:from>
    <xdr:to>
      <xdr:col>45</xdr:col>
      <xdr:colOff>177800</xdr:colOff>
      <xdr:row>39</xdr:row>
      <xdr:rowOff>110852</xdr:rowOff>
    </xdr:to>
    <xdr:cxnSp macro="">
      <xdr:nvCxnSpPr>
        <xdr:cNvPr id="137" name="直線コネクタ 136">
          <a:extLst>
            <a:ext uri="{FF2B5EF4-FFF2-40B4-BE49-F238E27FC236}">
              <a16:creationId xmlns:a16="http://schemas.microsoft.com/office/drawing/2014/main" id="{BF97BBA9-2663-4B6E-A683-68F9511CBA1F}"/>
            </a:ext>
          </a:extLst>
        </xdr:cNvPr>
        <xdr:cNvCxnSpPr/>
      </xdr:nvCxnSpPr>
      <xdr:spPr>
        <a:xfrm flipV="1">
          <a:off x="7861300" y="6787000"/>
          <a:ext cx="889000" cy="10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68376</xdr:rowOff>
    </xdr:from>
    <xdr:to>
      <xdr:col>36</xdr:col>
      <xdr:colOff>165100</xdr:colOff>
      <xdr:row>39</xdr:row>
      <xdr:rowOff>169976</xdr:rowOff>
    </xdr:to>
    <xdr:sp macro="" textlink="">
      <xdr:nvSpPr>
        <xdr:cNvPr id="138" name="楕円 137">
          <a:extLst>
            <a:ext uri="{FF2B5EF4-FFF2-40B4-BE49-F238E27FC236}">
              <a16:creationId xmlns:a16="http://schemas.microsoft.com/office/drawing/2014/main" id="{563774BB-2A70-40D7-A037-4924BC8FF1C5}"/>
            </a:ext>
          </a:extLst>
        </xdr:cNvPr>
        <xdr:cNvSpPr/>
      </xdr:nvSpPr>
      <xdr:spPr>
        <a:xfrm>
          <a:off x="6921500" y="6754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110852</xdr:rowOff>
    </xdr:from>
    <xdr:to>
      <xdr:col>41</xdr:col>
      <xdr:colOff>50800</xdr:colOff>
      <xdr:row>39</xdr:row>
      <xdr:rowOff>119176</xdr:rowOff>
    </xdr:to>
    <xdr:cxnSp macro="">
      <xdr:nvCxnSpPr>
        <xdr:cNvPr id="139" name="直線コネクタ 138">
          <a:extLst>
            <a:ext uri="{FF2B5EF4-FFF2-40B4-BE49-F238E27FC236}">
              <a16:creationId xmlns:a16="http://schemas.microsoft.com/office/drawing/2014/main" id="{252FE515-646C-4BCA-9877-909B3F3BD861}"/>
            </a:ext>
          </a:extLst>
        </xdr:cNvPr>
        <xdr:cNvCxnSpPr/>
      </xdr:nvCxnSpPr>
      <xdr:spPr>
        <a:xfrm flipV="1">
          <a:off x="6972300" y="6797402"/>
          <a:ext cx="889000" cy="8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37</xdr:row>
      <xdr:rowOff>96454</xdr:rowOff>
    </xdr:from>
    <xdr:ext cx="534377" cy="259045"/>
    <xdr:sp macro="" textlink="">
      <xdr:nvSpPr>
        <xdr:cNvPr id="140" name="n_1aveValue【道路】&#10;一人当たり延長">
          <a:extLst>
            <a:ext uri="{FF2B5EF4-FFF2-40B4-BE49-F238E27FC236}">
              <a16:creationId xmlns:a16="http://schemas.microsoft.com/office/drawing/2014/main" id="{8A0FF583-F7D8-4C64-8D18-F2BC50B88CEA}"/>
            </a:ext>
          </a:extLst>
        </xdr:cNvPr>
        <xdr:cNvSpPr txBox="1"/>
      </xdr:nvSpPr>
      <xdr:spPr>
        <a:xfrm>
          <a:off x="9359411" y="6440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109790</xdr:rowOff>
    </xdr:from>
    <xdr:ext cx="534377" cy="259045"/>
    <xdr:sp macro="" textlink="">
      <xdr:nvSpPr>
        <xdr:cNvPr id="141" name="n_2aveValue【道路】&#10;一人当たり延長">
          <a:extLst>
            <a:ext uri="{FF2B5EF4-FFF2-40B4-BE49-F238E27FC236}">
              <a16:creationId xmlns:a16="http://schemas.microsoft.com/office/drawing/2014/main" id="{86F4527E-2BF8-45B2-86D4-431F870DC744}"/>
            </a:ext>
          </a:extLst>
        </xdr:cNvPr>
        <xdr:cNvSpPr txBox="1"/>
      </xdr:nvSpPr>
      <xdr:spPr>
        <a:xfrm>
          <a:off x="8483111" y="6453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37</xdr:row>
      <xdr:rowOff>139584</xdr:rowOff>
    </xdr:from>
    <xdr:ext cx="534377" cy="259045"/>
    <xdr:sp macro="" textlink="">
      <xdr:nvSpPr>
        <xdr:cNvPr id="142" name="n_3aveValue【道路】&#10;一人当たり延長">
          <a:extLst>
            <a:ext uri="{FF2B5EF4-FFF2-40B4-BE49-F238E27FC236}">
              <a16:creationId xmlns:a16="http://schemas.microsoft.com/office/drawing/2014/main" id="{14671734-7687-4774-B652-35884EECBA2A}"/>
            </a:ext>
          </a:extLst>
        </xdr:cNvPr>
        <xdr:cNvSpPr txBox="1"/>
      </xdr:nvSpPr>
      <xdr:spPr>
        <a:xfrm>
          <a:off x="7594111" y="6483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37</xdr:row>
      <xdr:rowOff>150385</xdr:rowOff>
    </xdr:from>
    <xdr:ext cx="534377" cy="259045"/>
    <xdr:sp macro="" textlink="">
      <xdr:nvSpPr>
        <xdr:cNvPr id="143" name="n_4aveValue【道路】&#10;一人当たり延長">
          <a:extLst>
            <a:ext uri="{FF2B5EF4-FFF2-40B4-BE49-F238E27FC236}">
              <a16:creationId xmlns:a16="http://schemas.microsoft.com/office/drawing/2014/main" id="{A3CF0AB1-CDDA-4698-908C-368F519273B7}"/>
            </a:ext>
          </a:extLst>
        </xdr:cNvPr>
        <xdr:cNvSpPr txBox="1"/>
      </xdr:nvSpPr>
      <xdr:spPr>
        <a:xfrm>
          <a:off x="6705111" y="6494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39</xdr:row>
      <xdr:rowOff>130833</xdr:rowOff>
    </xdr:from>
    <xdr:ext cx="534377" cy="259045"/>
    <xdr:sp macro="" textlink="">
      <xdr:nvSpPr>
        <xdr:cNvPr id="144" name="n_1mainValue【道路】&#10;一人当たり延長">
          <a:extLst>
            <a:ext uri="{FF2B5EF4-FFF2-40B4-BE49-F238E27FC236}">
              <a16:creationId xmlns:a16="http://schemas.microsoft.com/office/drawing/2014/main" id="{300B95B5-D5AB-4FB4-84F7-85DD28EB2E71}"/>
            </a:ext>
          </a:extLst>
        </xdr:cNvPr>
        <xdr:cNvSpPr txBox="1"/>
      </xdr:nvSpPr>
      <xdr:spPr>
        <a:xfrm>
          <a:off x="9359411" y="6817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142377</xdr:rowOff>
    </xdr:from>
    <xdr:ext cx="534377" cy="259045"/>
    <xdr:sp macro="" textlink="">
      <xdr:nvSpPr>
        <xdr:cNvPr id="145" name="n_2mainValue【道路】&#10;一人当たり延長">
          <a:extLst>
            <a:ext uri="{FF2B5EF4-FFF2-40B4-BE49-F238E27FC236}">
              <a16:creationId xmlns:a16="http://schemas.microsoft.com/office/drawing/2014/main" id="{6BDE09DC-E738-48CF-B539-D2B1BE472051}"/>
            </a:ext>
          </a:extLst>
        </xdr:cNvPr>
        <xdr:cNvSpPr txBox="1"/>
      </xdr:nvSpPr>
      <xdr:spPr>
        <a:xfrm>
          <a:off x="8483111" y="6828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152779</xdr:rowOff>
    </xdr:from>
    <xdr:ext cx="534377" cy="259045"/>
    <xdr:sp macro="" textlink="">
      <xdr:nvSpPr>
        <xdr:cNvPr id="146" name="n_3mainValue【道路】&#10;一人当たり延長">
          <a:extLst>
            <a:ext uri="{FF2B5EF4-FFF2-40B4-BE49-F238E27FC236}">
              <a16:creationId xmlns:a16="http://schemas.microsoft.com/office/drawing/2014/main" id="{04E23D96-7AD2-4626-8086-51AC4BD12495}"/>
            </a:ext>
          </a:extLst>
        </xdr:cNvPr>
        <xdr:cNvSpPr txBox="1"/>
      </xdr:nvSpPr>
      <xdr:spPr>
        <a:xfrm>
          <a:off x="7594111" y="6839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161103</xdr:rowOff>
    </xdr:from>
    <xdr:ext cx="534377" cy="259045"/>
    <xdr:sp macro="" textlink="">
      <xdr:nvSpPr>
        <xdr:cNvPr id="147" name="n_4mainValue【道路】&#10;一人当たり延長">
          <a:extLst>
            <a:ext uri="{FF2B5EF4-FFF2-40B4-BE49-F238E27FC236}">
              <a16:creationId xmlns:a16="http://schemas.microsoft.com/office/drawing/2014/main" id="{4A4D080E-516D-4F53-9F5C-AEFAAC085465}"/>
            </a:ext>
          </a:extLst>
        </xdr:cNvPr>
        <xdr:cNvSpPr txBox="1"/>
      </xdr:nvSpPr>
      <xdr:spPr>
        <a:xfrm>
          <a:off x="6705111" y="6847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7B549A4C-7B2D-410E-BF2F-FB0D8A8041BE}"/>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FC899989-A557-4C60-A354-78A6B1B45A1E}"/>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9E8993A5-2BAD-43E0-BCC2-20E7F492E9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6B4F3785-7B1C-4E07-931A-049E91FAB8C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D9EC9F8F-89AC-4BE7-8CD7-4055653CEC12}"/>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EFCD12CF-D769-4BAC-8CF9-CE21E7D12CD2}"/>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29511DAA-3433-4263-936E-8740E8371F74}"/>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AEB705D0-AF4E-49E1-B9C4-FFD94C45F28F}"/>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5079D4C7-C199-4E06-9DE7-517568B37035}"/>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30090A31-0BCC-486C-BE1E-83833F9AF0EB}"/>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BFB21D67-FF4F-4AB6-83DC-95E5DF643A33}"/>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43F9BE4B-44DF-43DF-820D-4FE252DF37A4}"/>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98FFEFFF-EB3F-4675-BBCE-4979A6CFC2FF}"/>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E360C054-AB47-4D68-980A-C77B779725D3}"/>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336579DC-F4F3-4CBE-B10B-DEC3A861016D}"/>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8F117B7A-8F78-445E-9CEA-2EA3859E7A2A}"/>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60B72F95-9231-460D-92D5-7A7C9472C6AA}"/>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A86A0A0E-086D-425C-81F3-36B5AD1E8F39}"/>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5A6D9C54-2EAD-4714-B8D6-D2CB4AF00E8D}"/>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E67FBF06-111E-4332-AECE-F6FBF413DC3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B1546887-28D9-4C04-9BC6-E2755768995E}"/>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02B1F806-E4CA-4981-A53F-5C22F65BA58E}"/>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B361ACCC-C63B-4875-B9FC-AD6402746999}"/>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0C33D25B-4534-4D5C-8DAF-628098339DCA}"/>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7DC18116-7920-41EC-A142-28527F54F2C8}"/>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122465</xdr:rowOff>
    </xdr:from>
    <xdr:to>
      <xdr:col>24</xdr:col>
      <xdr:colOff>62865</xdr:colOff>
      <xdr:row>64</xdr:row>
      <xdr:rowOff>29391</xdr:rowOff>
    </xdr:to>
    <xdr:cxnSp macro="">
      <xdr:nvCxnSpPr>
        <xdr:cNvPr id="173" name="直線コネクタ 172">
          <a:extLst>
            <a:ext uri="{FF2B5EF4-FFF2-40B4-BE49-F238E27FC236}">
              <a16:creationId xmlns:a16="http://schemas.microsoft.com/office/drawing/2014/main" id="{61F1F40E-29E1-4F3E-A67A-9FE0B5FB059D}"/>
            </a:ext>
          </a:extLst>
        </xdr:cNvPr>
        <xdr:cNvCxnSpPr/>
      </xdr:nvCxnSpPr>
      <xdr:spPr>
        <a:xfrm flipV="1">
          <a:off x="4634865" y="9552215"/>
          <a:ext cx="0" cy="14499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33218</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E6215583-493F-47AF-BF29-4D9E78C439B8}"/>
            </a:ext>
          </a:extLst>
        </xdr:cNvPr>
        <xdr:cNvSpPr txBox="1"/>
      </xdr:nvSpPr>
      <xdr:spPr>
        <a:xfrm>
          <a:off x="4673600" y="110060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29391</xdr:rowOff>
    </xdr:from>
    <xdr:to>
      <xdr:col>24</xdr:col>
      <xdr:colOff>152400</xdr:colOff>
      <xdr:row>64</xdr:row>
      <xdr:rowOff>29391</xdr:rowOff>
    </xdr:to>
    <xdr:cxnSp macro="">
      <xdr:nvCxnSpPr>
        <xdr:cNvPr id="175" name="直線コネクタ 174">
          <a:extLst>
            <a:ext uri="{FF2B5EF4-FFF2-40B4-BE49-F238E27FC236}">
              <a16:creationId xmlns:a16="http://schemas.microsoft.com/office/drawing/2014/main" id="{207BC8D6-52CC-4BAD-AC20-25104EBD2E63}"/>
            </a:ext>
          </a:extLst>
        </xdr:cNvPr>
        <xdr:cNvCxnSpPr/>
      </xdr:nvCxnSpPr>
      <xdr:spPr>
        <a:xfrm>
          <a:off x="4546600" y="110021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69142</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C23036E9-60B4-4B84-BD8B-1ECF734A74C3}"/>
            </a:ext>
          </a:extLst>
        </xdr:cNvPr>
        <xdr:cNvSpPr txBox="1"/>
      </xdr:nvSpPr>
      <xdr:spPr>
        <a:xfrm>
          <a:off x="4673600" y="932744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122465</xdr:rowOff>
    </xdr:from>
    <xdr:to>
      <xdr:col>24</xdr:col>
      <xdr:colOff>152400</xdr:colOff>
      <xdr:row>55</xdr:row>
      <xdr:rowOff>122465</xdr:rowOff>
    </xdr:to>
    <xdr:cxnSp macro="">
      <xdr:nvCxnSpPr>
        <xdr:cNvPr id="177" name="直線コネクタ 176">
          <a:extLst>
            <a:ext uri="{FF2B5EF4-FFF2-40B4-BE49-F238E27FC236}">
              <a16:creationId xmlns:a16="http://schemas.microsoft.com/office/drawing/2014/main" id="{AD0681DD-F497-4B4E-95D2-890590C9060E}"/>
            </a:ext>
          </a:extLst>
        </xdr:cNvPr>
        <xdr:cNvCxnSpPr/>
      </xdr:nvCxnSpPr>
      <xdr:spPr>
        <a:xfrm>
          <a:off x="4546600" y="9552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162758</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EB38C2A4-C375-43E5-A378-6F178875AEFC}"/>
            </a:ext>
          </a:extLst>
        </xdr:cNvPr>
        <xdr:cNvSpPr txBox="1"/>
      </xdr:nvSpPr>
      <xdr:spPr>
        <a:xfrm>
          <a:off x="4673600" y="1044975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12881</xdr:rowOff>
    </xdr:from>
    <xdr:to>
      <xdr:col>24</xdr:col>
      <xdr:colOff>114300</xdr:colOff>
      <xdr:row>61</xdr:row>
      <xdr:rowOff>114481</xdr:rowOff>
    </xdr:to>
    <xdr:sp macro="" textlink="">
      <xdr:nvSpPr>
        <xdr:cNvPr id="179" name="フローチャート: 判断 178">
          <a:extLst>
            <a:ext uri="{FF2B5EF4-FFF2-40B4-BE49-F238E27FC236}">
              <a16:creationId xmlns:a16="http://schemas.microsoft.com/office/drawing/2014/main" id="{CFFE2782-EB57-47E7-BA4E-82235B50F410}"/>
            </a:ext>
          </a:extLst>
        </xdr:cNvPr>
        <xdr:cNvSpPr/>
      </xdr:nvSpPr>
      <xdr:spPr>
        <a:xfrm>
          <a:off x="4584700" y="10471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168003</xdr:rowOff>
    </xdr:from>
    <xdr:to>
      <xdr:col>20</xdr:col>
      <xdr:colOff>38100</xdr:colOff>
      <xdr:row>61</xdr:row>
      <xdr:rowOff>98153</xdr:rowOff>
    </xdr:to>
    <xdr:sp macro="" textlink="">
      <xdr:nvSpPr>
        <xdr:cNvPr id="180" name="フローチャート: 判断 179">
          <a:extLst>
            <a:ext uri="{FF2B5EF4-FFF2-40B4-BE49-F238E27FC236}">
              <a16:creationId xmlns:a16="http://schemas.microsoft.com/office/drawing/2014/main" id="{7DEA88C2-96C4-4684-A1FA-09AC1164CA94}"/>
            </a:ext>
          </a:extLst>
        </xdr:cNvPr>
        <xdr:cNvSpPr/>
      </xdr:nvSpPr>
      <xdr:spPr>
        <a:xfrm>
          <a:off x="3746500" y="1045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148409</xdr:rowOff>
    </xdr:from>
    <xdr:to>
      <xdr:col>15</xdr:col>
      <xdr:colOff>101600</xdr:colOff>
      <xdr:row>61</xdr:row>
      <xdr:rowOff>78559</xdr:rowOff>
    </xdr:to>
    <xdr:sp macro="" textlink="">
      <xdr:nvSpPr>
        <xdr:cNvPr id="181" name="フローチャート: 判断 180">
          <a:extLst>
            <a:ext uri="{FF2B5EF4-FFF2-40B4-BE49-F238E27FC236}">
              <a16:creationId xmlns:a16="http://schemas.microsoft.com/office/drawing/2014/main" id="{9111E4A1-9CFD-4B9F-B886-458E4999BF64}"/>
            </a:ext>
          </a:extLst>
        </xdr:cNvPr>
        <xdr:cNvSpPr/>
      </xdr:nvSpPr>
      <xdr:spPr>
        <a:xfrm>
          <a:off x="2857500" y="10435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115751</xdr:rowOff>
    </xdr:from>
    <xdr:to>
      <xdr:col>10</xdr:col>
      <xdr:colOff>165100</xdr:colOff>
      <xdr:row>61</xdr:row>
      <xdr:rowOff>45901</xdr:rowOff>
    </xdr:to>
    <xdr:sp macro="" textlink="">
      <xdr:nvSpPr>
        <xdr:cNvPr id="182" name="フローチャート: 判断 181">
          <a:extLst>
            <a:ext uri="{FF2B5EF4-FFF2-40B4-BE49-F238E27FC236}">
              <a16:creationId xmlns:a16="http://schemas.microsoft.com/office/drawing/2014/main" id="{F0ECA434-ED0D-488F-BDB5-8DAEAFCDD6C8}"/>
            </a:ext>
          </a:extLst>
        </xdr:cNvPr>
        <xdr:cNvSpPr/>
      </xdr:nvSpPr>
      <xdr:spPr>
        <a:xfrm>
          <a:off x="1968500" y="10402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110853</xdr:rowOff>
    </xdr:from>
    <xdr:to>
      <xdr:col>6</xdr:col>
      <xdr:colOff>38100</xdr:colOff>
      <xdr:row>61</xdr:row>
      <xdr:rowOff>41003</xdr:rowOff>
    </xdr:to>
    <xdr:sp macro="" textlink="">
      <xdr:nvSpPr>
        <xdr:cNvPr id="183" name="フローチャート: 判断 182">
          <a:extLst>
            <a:ext uri="{FF2B5EF4-FFF2-40B4-BE49-F238E27FC236}">
              <a16:creationId xmlns:a16="http://schemas.microsoft.com/office/drawing/2014/main" id="{6127B482-F13F-430E-846E-E4DD93F8F34D}"/>
            </a:ext>
          </a:extLst>
        </xdr:cNvPr>
        <xdr:cNvSpPr/>
      </xdr:nvSpPr>
      <xdr:spPr>
        <a:xfrm>
          <a:off x="1079500" y="1039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DA69A94C-7393-4BA5-A2B5-B4F74E7AA7A4}"/>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E1068471-85E1-40AE-AD7A-A3A97907E367}"/>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DE54FCEC-98ED-4769-99F0-779110F6209E}"/>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394C082A-BD09-45EB-A3E0-9BA925E486DD}"/>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45E6A159-3BEC-4611-BDB0-2A10D3B9A338}"/>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107587</xdr:rowOff>
    </xdr:from>
    <xdr:to>
      <xdr:col>24</xdr:col>
      <xdr:colOff>114300</xdr:colOff>
      <xdr:row>60</xdr:row>
      <xdr:rowOff>37737</xdr:rowOff>
    </xdr:to>
    <xdr:sp macro="" textlink="">
      <xdr:nvSpPr>
        <xdr:cNvPr id="189" name="楕円 188">
          <a:extLst>
            <a:ext uri="{FF2B5EF4-FFF2-40B4-BE49-F238E27FC236}">
              <a16:creationId xmlns:a16="http://schemas.microsoft.com/office/drawing/2014/main" id="{CD650C1E-F59F-4F43-AE1D-8F0621554E0E}"/>
            </a:ext>
          </a:extLst>
        </xdr:cNvPr>
        <xdr:cNvSpPr/>
      </xdr:nvSpPr>
      <xdr:spPr>
        <a:xfrm>
          <a:off x="4584700" y="10223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130464</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877559BF-AC1D-4E9A-987E-014B4016CED2}"/>
            </a:ext>
          </a:extLst>
        </xdr:cNvPr>
        <xdr:cNvSpPr txBox="1"/>
      </xdr:nvSpPr>
      <xdr:spPr>
        <a:xfrm>
          <a:off x="4673600" y="100745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104322</xdr:rowOff>
    </xdr:from>
    <xdr:to>
      <xdr:col>20</xdr:col>
      <xdr:colOff>38100</xdr:colOff>
      <xdr:row>60</xdr:row>
      <xdr:rowOff>34472</xdr:rowOff>
    </xdr:to>
    <xdr:sp macro="" textlink="">
      <xdr:nvSpPr>
        <xdr:cNvPr id="191" name="楕円 190">
          <a:extLst>
            <a:ext uri="{FF2B5EF4-FFF2-40B4-BE49-F238E27FC236}">
              <a16:creationId xmlns:a16="http://schemas.microsoft.com/office/drawing/2014/main" id="{9C09A27A-F10E-49D3-9DE2-D4FE049D840E}"/>
            </a:ext>
          </a:extLst>
        </xdr:cNvPr>
        <xdr:cNvSpPr/>
      </xdr:nvSpPr>
      <xdr:spPr>
        <a:xfrm>
          <a:off x="3746500" y="10219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155122</xdr:rowOff>
    </xdr:from>
    <xdr:to>
      <xdr:col>24</xdr:col>
      <xdr:colOff>63500</xdr:colOff>
      <xdr:row>59</xdr:row>
      <xdr:rowOff>158387</xdr:rowOff>
    </xdr:to>
    <xdr:cxnSp macro="">
      <xdr:nvCxnSpPr>
        <xdr:cNvPr id="192" name="直線コネクタ 191">
          <a:extLst>
            <a:ext uri="{FF2B5EF4-FFF2-40B4-BE49-F238E27FC236}">
              <a16:creationId xmlns:a16="http://schemas.microsoft.com/office/drawing/2014/main" id="{599415DA-B3A2-4435-8D3E-A900F5E2F5A4}"/>
            </a:ext>
          </a:extLst>
        </xdr:cNvPr>
        <xdr:cNvCxnSpPr/>
      </xdr:nvCxnSpPr>
      <xdr:spPr>
        <a:xfrm>
          <a:off x="3797300" y="10270672"/>
          <a:ext cx="8382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99423</xdr:rowOff>
    </xdr:from>
    <xdr:to>
      <xdr:col>15</xdr:col>
      <xdr:colOff>101600</xdr:colOff>
      <xdr:row>60</xdr:row>
      <xdr:rowOff>29573</xdr:rowOff>
    </xdr:to>
    <xdr:sp macro="" textlink="">
      <xdr:nvSpPr>
        <xdr:cNvPr id="193" name="楕円 192">
          <a:extLst>
            <a:ext uri="{FF2B5EF4-FFF2-40B4-BE49-F238E27FC236}">
              <a16:creationId xmlns:a16="http://schemas.microsoft.com/office/drawing/2014/main" id="{235E39A1-D45C-471C-B149-F473EB0C6EDA}"/>
            </a:ext>
          </a:extLst>
        </xdr:cNvPr>
        <xdr:cNvSpPr/>
      </xdr:nvSpPr>
      <xdr:spPr>
        <a:xfrm>
          <a:off x="2857500" y="10214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150223</xdr:rowOff>
    </xdr:from>
    <xdr:to>
      <xdr:col>19</xdr:col>
      <xdr:colOff>177800</xdr:colOff>
      <xdr:row>59</xdr:row>
      <xdr:rowOff>155122</xdr:rowOff>
    </xdr:to>
    <xdr:cxnSp macro="">
      <xdr:nvCxnSpPr>
        <xdr:cNvPr id="194" name="直線コネクタ 193">
          <a:extLst>
            <a:ext uri="{FF2B5EF4-FFF2-40B4-BE49-F238E27FC236}">
              <a16:creationId xmlns:a16="http://schemas.microsoft.com/office/drawing/2014/main" id="{35048407-2013-41FB-BE4C-4C38F9274D58}"/>
            </a:ext>
          </a:extLst>
        </xdr:cNvPr>
        <xdr:cNvCxnSpPr/>
      </xdr:nvCxnSpPr>
      <xdr:spPr>
        <a:xfrm>
          <a:off x="2908300" y="10265773"/>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74930</xdr:rowOff>
    </xdr:from>
    <xdr:to>
      <xdr:col>10</xdr:col>
      <xdr:colOff>165100</xdr:colOff>
      <xdr:row>60</xdr:row>
      <xdr:rowOff>5080</xdr:rowOff>
    </xdr:to>
    <xdr:sp macro="" textlink="">
      <xdr:nvSpPr>
        <xdr:cNvPr id="195" name="楕円 194">
          <a:extLst>
            <a:ext uri="{FF2B5EF4-FFF2-40B4-BE49-F238E27FC236}">
              <a16:creationId xmlns:a16="http://schemas.microsoft.com/office/drawing/2014/main" id="{8B01D971-40CA-4036-9CF8-855F7366C8A8}"/>
            </a:ext>
          </a:extLst>
        </xdr:cNvPr>
        <xdr:cNvSpPr/>
      </xdr:nvSpPr>
      <xdr:spPr>
        <a:xfrm>
          <a:off x="1968500" y="1019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125730</xdr:rowOff>
    </xdr:from>
    <xdr:to>
      <xdr:col>15</xdr:col>
      <xdr:colOff>50800</xdr:colOff>
      <xdr:row>59</xdr:row>
      <xdr:rowOff>150223</xdr:rowOff>
    </xdr:to>
    <xdr:cxnSp macro="">
      <xdr:nvCxnSpPr>
        <xdr:cNvPr id="196" name="直線コネクタ 195">
          <a:extLst>
            <a:ext uri="{FF2B5EF4-FFF2-40B4-BE49-F238E27FC236}">
              <a16:creationId xmlns:a16="http://schemas.microsoft.com/office/drawing/2014/main" id="{26F119BA-EA13-4C12-A97E-2574BC10C02E}"/>
            </a:ext>
          </a:extLst>
        </xdr:cNvPr>
        <xdr:cNvCxnSpPr/>
      </xdr:nvCxnSpPr>
      <xdr:spPr>
        <a:xfrm>
          <a:off x="2019300" y="10241280"/>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60234</xdr:rowOff>
    </xdr:from>
    <xdr:to>
      <xdr:col>6</xdr:col>
      <xdr:colOff>38100</xdr:colOff>
      <xdr:row>59</xdr:row>
      <xdr:rowOff>161834</xdr:rowOff>
    </xdr:to>
    <xdr:sp macro="" textlink="">
      <xdr:nvSpPr>
        <xdr:cNvPr id="197" name="楕円 196">
          <a:extLst>
            <a:ext uri="{FF2B5EF4-FFF2-40B4-BE49-F238E27FC236}">
              <a16:creationId xmlns:a16="http://schemas.microsoft.com/office/drawing/2014/main" id="{99C9216F-F57E-4AB8-99E7-4559BE9350BD}"/>
            </a:ext>
          </a:extLst>
        </xdr:cNvPr>
        <xdr:cNvSpPr/>
      </xdr:nvSpPr>
      <xdr:spPr>
        <a:xfrm>
          <a:off x="1079500" y="10175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111034</xdr:rowOff>
    </xdr:from>
    <xdr:to>
      <xdr:col>10</xdr:col>
      <xdr:colOff>114300</xdr:colOff>
      <xdr:row>59</xdr:row>
      <xdr:rowOff>125730</xdr:rowOff>
    </xdr:to>
    <xdr:cxnSp macro="">
      <xdr:nvCxnSpPr>
        <xdr:cNvPr id="198" name="直線コネクタ 197">
          <a:extLst>
            <a:ext uri="{FF2B5EF4-FFF2-40B4-BE49-F238E27FC236}">
              <a16:creationId xmlns:a16="http://schemas.microsoft.com/office/drawing/2014/main" id="{D414B208-7340-4D82-8114-8034F6970BC7}"/>
            </a:ext>
          </a:extLst>
        </xdr:cNvPr>
        <xdr:cNvCxnSpPr/>
      </xdr:nvCxnSpPr>
      <xdr:spPr>
        <a:xfrm>
          <a:off x="1130300" y="10226584"/>
          <a:ext cx="8890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89280</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68BBC9D2-85EB-474D-A44F-C48DE68CB432}"/>
            </a:ext>
          </a:extLst>
        </xdr:cNvPr>
        <xdr:cNvSpPr txBox="1"/>
      </xdr:nvSpPr>
      <xdr:spPr>
        <a:xfrm>
          <a:off x="3582044" y="105477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69686</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65FF9894-7FEB-44FE-B08B-5C3A266C4C43}"/>
            </a:ext>
          </a:extLst>
        </xdr:cNvPr>
        <xdr:cNvSpPr txBox="1"/>
      </xdr:nvSpPr>
      <xdr:spPr>
        <a:xfrm>
          <a:off x="2705744" y="105281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37028</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F5B415A4-4698-4019-A53D-CC2AB98399C3}"/>
            </a:ext>
          </a:extLst>
        </xdr:cNvPr>
        <xdr:cNvSpPr txBox="1"/>
      </xdr:nvSpPr>
      <xdr:spPr>
        <a:xfrm>
          <a:off x="1816744" y="104954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32130</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CDE86BED-D954-404F-BB95-189B46E2DF6C}"/>
            </a:ext>
          </a:extLst>
        </xdr:cNvPr>
        <xdr:cNvSpPr txBox="1"/>
      </xdr:nvSpPr>
      <xdr:spPr>
        <a:xfrm>
          <a:off x="927744" y="104905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50999</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DB256B56-CE53-427C-8073-8D4E3EEBFAF7}"/>
            </a:ext>
          </a:extLst>
        </xdr:cNvPr>
        <xdr:cNvSpPr txBox="1"/>
      </xdr:nvSpPr>
      <xdr:spPr>
        <a:xfrm>
          <a:off x="3582044" y="9995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46100</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93066DC4-24E2-4093-BBF2-411A63BFE836}"/>
            </a:ext>
          </a:extLst>
        </xdr:cNvPr>
        <xdr:cNvSpPr txBox="1"/>
      </xdr:nvSpPr>
      <xdr:spPr>
        <a:xfrm>
          <a:off x="2705744" y="9990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21607</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2B066F22-106F-4E28-A4D5-D81B9924681C}"/>
            </a:ext>
          </a:extLst>
        </xdr:cNvPr>
        <xdr:cNvSpPr txBox="1"/>
      </xdr:nvSpPr>
      <xdr:spPr>
        <a:xfrm>
          <a:off x="1816744" y="996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6911</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090AF2F6-ABF0-4B56-BDC0-6F5556A85099}"/>
            </a:ext>
          </a:extLst>
        </xdr:cNvPr>
        <xdr:cNvSpPr txBox="1"/>
      </xdr:nvSpPr>
      <xdr:spPr>
        <a:xfrm>
          <a:off x="927744" y="9951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405F5183-5E1F-4645-BE35-64D74343B477}"/>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9EDB3C99-EC31-4545-960F-F7DE7165B721}"/>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70B92814-0000-482F-98A5-DA8C364802EE}"/>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EA0E0CCD-A6E5-4DB7-A61D-D459FF30AA04}"/>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F7D4BB7B-016A-45C6-89E4-CEEDE706E67D}"/>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63A1B8CE-1FDB-4DF0-90F0-4EDE2C57C2C9}"/>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4B222230-C457-4C72-9DED-D55198A517C7}"/>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8C607728-48B1-4134-8622-93EA55E0E153}"/>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ED9BBA6F-83C6-4E1B-BB1A-A9B872491D3B}"/>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BDA57108-1CAF-4818-9A64-64565139B64A}"/>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556E1568-0125-4A19-A818-065CAAE2D25A}"/>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a:extLst>
            <a:ext uri="{FF2B5EF4-FFF2-40B4-BE49-F238E27FC236}">
              <a16:creationId xmlns:a16="http://schemas.microsoft.com/office/drawing/2014/main" id="{2F57857C-508B-4BBC-91FE-7B3808BF36AE}"/>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7CBAD681-EA72-4B69-B2CF-8AA9FFD6302C}"/>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0" name="テキスト ボックス 219">
          <a:extLst>
            <a:ext uri="{FF2B5EF4-FFF2-40B4-BE49-F238E27FC236}">
              <a16:creationId xmlns:a16="http://schemas.microsoft.com/office/drawing/2014/main" id="{C76F2625-10A3-4DCC-917A-B855949F63BC}"/>
            </a:ext>
          </a:extLst>
        </xdr:cNvPr>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9C8EB4AD-0A9E-4002-8926-2206C38CE73B}"/>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2" name="テキスト ボックス 221">
          <a:extLst>
            <a:ext uri="{FF2B5EF4-FFF2-40B4-BE49-F238E27FC236}">
              <a16:creationId xmlns:a16="http://schemas.microsoft.com/office/drawing/2014/main" id="{2B6D82BB-A9A2-48D0-BBC1-F482739C9EB4}"/>
            </a:ext>
          </a:extLst>
        </xdr:cNvPr>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4B4E7337-FA56-4228-ADB6-CB339D06289A}"/>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4" name="テキスト ボックス 223">
          <a:extLst>
            <a:ext uri="{FF2B5EF4-FFF2-40B4-BE49-F238E27FC236}">
              <a16:creationId xmlns:a16="http://schemas.microsoft.com/office/drawing/2014/main" id="{2BEF9727-D209-4F1D-85F1-D8C85C2E06A8}"/>
            </a:ext>
          </a:extLst>
        </xdr:cNvPr>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7BF9710D-9397-4F3E-93D7-62490B2F54AA}"/>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a:extLst>
            <a:ext uri="{FF2B5EF4-FFF2-40B4-BE49-F238E27FC236}">
              <a16:creationId xmlns:a16="http://schemas.microsoft.com/office/drawing/2014/main" id="{4E87626D-4C35-43D0-A3D7-8B7AEA9170C6}"/>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6DF2DB37-BF40-488D-BB94-1996FE580D1E}"/>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E733BD3C-4B72-4F99-B555-FC453F3F35E9}"/>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986B7D45-3943-49DF-9456-CA5BA4450B6D}"/>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112571</xdr:rowOff>
    </xdr:from>
    <xdr:to>
      <xdr:col>54</xdr:col>
      <xdr:colOff>189865</xdr:colOff>
      <xdr:row>64</xdr:row>
      <xdr:rowOff>68273</xdr:rowOff>
    </xdr:to>
    <xdr:cxnSp macro="">
      <xdr:nvCxnSpPr>
        <xdr:cNvPr id="230" name="直線コネクタ 229">
          <a:extLst>
            <a:ext uri="{FF2B5EF4-FFF2-40B4-BE49-F238E27FC236}">
              <a16:creationId xmlns:a16="http://schemas.microsoft.com/office/drawing/2014/main" id="{B69373DA-223D-4DA9-B042-A48820ABD702}"/>
            </a:ext>
          </a:extLst>
        </xdr:cNvPr>
        <xdr:cNvCxnSpPr/>
      </xdr:nvCxnSpPr>
      <xdr:spPr>
        <a:xfrm flipV="1">
          <a:off x="10476865" y="9713771"/>
          <a:ext cx="0" cy="13273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72100</xdr:rowOff>
    </xdr:from>
    <xdr:ext cx="534377" cy="259045"/>
    <xdr:sp macro="" textlink="">
      <xdr:nvSpPr>
        <xdr:cNvPr id="231" name="【橋りょう・トンネル】&#10;一人当たり有形固定資産（償却資産）額最小値テキスト">
          <a:extLst>
            <a:ext uri="{FF2B5EF4-FFF2-40B4-BE49-F238E27FC236}">
              <a16:creationId xmlns:a16="http://schemas.microsoft.com/office/drawing/2014/main" id="{E0C203E4-D53D-478E-8E3F-E79C76A5A12B}"/>
            </a:ext>
          </a:extLst>
        </xdr:cNvPr>
        <xdr:cNvSpPr txBox="1"/>
      </xdr:nvSpPr>
      <xdr:spPr>
        <a:xfrm>
          <a:off x="10515600" y="11044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68273</xdr:rowOff>
    </xdr:from>
    <xdr:to>
      <xdr:col>55</xdr:col>
      <xdr:colOff>88900</xdr:colOff>
      <xdr:row>64</xdr:row>
      <xdr:rowOff>68273</xdr:rowOff>
    </xdr:to>
    <xdr:cxnSp macro="">
      <xdr:nvCxnSpPr>
        <xdr:cNvPr id="232" name="直線コネクタ 231">
          <a:extLst>
            <a:ext uri="{FF2B5EF4-FFF2-40B4-BE49-F238E27FC236}">
              <a16:creationId xmlns:a16="http://schemas.microsoft.com/office/drawing/2014/main" id="{B4BEE1DF-E98C-4CDF-B413-B2D92A28FCD6}"/>
            </a:ext>
          </a:extLst>
        </xdr:cNvPr>
        <xdr:cNvCxnSpPr/>
      </xdr:nvCxnSpPr>
      <xdr:spPr>
        <a:xfrm>
          <a:off x="10388600" y="11041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59248</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83FB3734-ABBC-4675-905C-0CE2F9622C25}"/>
            </a:ext>
          </a:extLst>
        </xdr:cNvPr>
        <xdr:cNvSpPr txBox="1"/>
      </xdr:nvSpPr>
      <xdr:spPr>
        <a:xfrm>
          <a:off x="10515600" y="948899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1,752,269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112571</xdr:rowOff>
    </xdr:from>
    <xdr:to>
      <xdr:col>55</xdr:col>
      <xdr:colOff>88900</xdr:colOff>
      <xdr:row>56</xdr:row>
      <xdr:rowOff>112571</xdr:rowOff>
    </xdr:to>
    <xdr:cxnSp macro="">
      <xdr:nvCxnSpPr>
        <xdr:cNvPr id="234" name="直線コネクタ 233">
          <a:extLst>
            <a:ext uri="{FF2B5EF4-FFF2-40B4-BE49-F238E27FC236}">
              <a16:creationId xmlns:a16="http://schemas.microsoft.com/office/drawing/2014/main" id="{0484110D-CC77-4A31-9FAC-C2B2EC0236D1}"/>
            </a:ext>
          </a:extLst>
        </xdr:cNvPr>
        <xdr:cNvCxnSpPr/>
      </xdr:nvCxnSpPr>
      <xdr:spPr>
        <a:xfrm>
          <a:off x="10388600" y="9713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85976</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E1169973-609D-4B9E-A04E-96D2A021E2EB}"/>
            </a:ext>
          </a:extLst>
        </xdr:cNvPr>
        <xdr:cNvSpPr txBox="1"/>
      </xdr:nvSpPr>
      <xdr:spPr>
        <a:xfrm>
          <a:off x="10515600" y="1054442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63099</xdr:rowOff>
    </xdr:from>
    <xdr:to>
      <xdr:col>55</xdr:col>
      <xdr:colOff>50800</xdr:colOff>
      <xdr:row>62</xdr:row>
      <xdr:rowOff>164699</xdr:rowOff>
    </xdr:to>
    <xdr:sp macro="" textlink="">
      <xdr:nvSpPr>
        <xdr:cNvPr id="236" name="フローチャート: 判断 235">
          <a:extLst>
            <a:ext uri="{FF2B5EF4-FFF2-40B4-BE49-F238E27FC236}">
              <a16:creationId xmlns:a16="http://schemas.microsoft.com/office/drawing/2014/main" id="{65B6D1D0-8F7E-46FC-9AED-19AFFFC08432}"/>
            </a:ext>
          </a:extLst>
        </xdr:cNvPr>
        <xdr:cNvSpPr/>
      </xdr:nvSpPr>
      <xdr:spPr>
        <a:xfrm>
          <a:off x="10426700" y="10692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70929</xdr:rowOff>
    </xdr:from>
    <xdr:to>
      <xdr:col>50</xdr:col>
      <xdr:colOff>165100</xdr:colOff>
      <xdr:row>63</xdr:row>
      <xdr:rowOff>1079</xdr:rowOff>
    </xdr:to>
    <xdr:sp macro="" textlink="">
      <xdr:nvSpPr>
        <xdr:cNvPr id="237" name="フローチャート: 判断 236">
          <a:extLst>
            <a:ext uri="{FF2B5EF4-FFF2-40B4-BE49-F238E27FC236}">
              <a16:creationId xmlns:a16="http://schemas.microsoft.com/office/drawing/2014/main" id="{F4C27D64-9371-49FB-B67D-4991919C3F66}"/>
            </a:ext>
          </a:extLst>
        </xdr:cNvPr>
        <xdr:cNvSpPr/>
      </xdr:nvSpPr>
      <xdr:spPr>
        <a:xfrm>
          <a:off x="9588500" y="10700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79854</xdr:rowOff>
    </xdr:from>
    <xdr:to>
      <xdr:col>46</xdr:col>
      <xdr:colOff>38100</xdr:colOff>
      <xdr:row>63</xdr:row>
      <xdr:rowOff>10004</xdr:rowOff>
    </xdr:to>
    <xdr:sp macro="" textlink="">
      <xdr:nvSpPr>
        <xdr:cNvPr id="238" name="フローチャート: 判断 237">
          <a:extLst>
            <a:ext uri="{FF2B5EF4-FFF2-40B4-BE49-F238E27FC236}">
              <a16:creationId xmlns:a16="http://schemas.microsoft.com/office/drawing/2014/main" id="{68ACA331-7215-4CF2-9242-C0A9A62C1C25}"/>
            </a:ext>
          </a:extLst>
        </xdr:cNvPr>
        <xdr:cNvSpPr/>
      </xdr:nvSpPr>
      <xdr:spPr>
        <a:xfrm>
          <a:off x="8699500" y="10709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90446</xdr:rowOff>
    </xdr:from>
    <xdr:to>
      <xdr:col>41</xdr:col>
      <xdr:colOff>101600</xdr:colOff>
      <xdr:row>63</xdr:row>
      <xdr:rowOff>20596</xdr:rowOff>
    </xdr:to>
    <xdr:sp macro="" textlink="">
      <xdr:nvSpPr>
        <xdr:cNvPr id="239" name="フローチャート: 判断 238">
          <a:extLst>
            <a:ext uri="{FF2B5EF4-FFF2-40B4-BE49-F238E27FC236}">
              <a16:creationId xmlns:a16="http://schemas.microsoft.com/office/drawing/2014/main" id="{59B7B13B-6AE0-4832-A774-1B946E4D7429}"/>
            </a:ext>
          </a:extLst>
        </xdr:cNvPr>
        <xdr:cNvSpPr/>
      </xdr:nvSpPr>
      <xdr:spPr>
        <a:xfrm>
          <a:off x="7810500" y="10720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90906</xdr:rowOff>
    </xdr:from>
    <xdr:to>
      <xdr:col>36</xdr:col>
      <xdr:colOff>165100</xdr:colOff>
      <xdr:row>63</xdr:row>
      <xdr:rowOff>21056</xdr:rowOff>
    </xdr:to>
    <xdr:sp macro="" textlink="">
      <xdr:nvSpPr>
        <xdr:cNvPr id="240" name="フローチャート: 判断 239">
          <a:extLst>
            <a:ext uri="{FF2B5EF4-FFF2-40B4-BE49-F238E27FC236}">
              <a16:creationId xmlns:a16="http://schemas.microsoft.com/office/drawing/2014/main" id="{97BFE4AA-4097-4921-BD42-C87F5B0F28F8}"/>
            </a:ext>
          </a:extLst>
        </xdr:cNvPr>
        <xdr:cNvSpPr/>
      </xdr:nvSpPr>
      <xdr:spPr>
        <a:xfrm>
          <a:off x="6921500" y="10720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34DB0A7D-B95F-4FD5-98A6-D4CDDDFEE709}"/>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C7963EB4-948D-4C08-878B-A9B3AA865D06}"/>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9D845CD8-3CBC-44FF-815C-91FB164CFBB6}"/>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BBE217E9-5D00-4221-9E94-4B708DA860AB}"/>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9EDEF91D-0AB8-48D5-B9F8-8D05FE7B6313}"/>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7314</xdr:rowOff>
    </xdr:from>
    <xdr:to>
      <xdr:col>55</xdr:col>
      <xdr:colOff>50800</xdr:colOff>
      <xdr:row>63</xdr:row>
      <xdr:rowOff>108914</xdr:rowOff>
    </xdr:to>
    <xdr:sp macro="" textlink="">
      <xdr:nvSpPr>
        <xdr:cNvPr id="246" name="楕円 245">
          <a:extLst>
            <a:ext uri="{FF2B5EF4-FFF2-40B4-BE49-F238E27FC236}">
              <a16:creationId xmlns:a16="http://schemas.microsoft.com/office/drawing/2014/main" id="{52DDCFF4-200A-45A7-BD86-EE58D1FE3547}"/>
            </a:ext>
          </a:extLst>
        </xdr:cNvPr>
        <xdr:cNvSpPr/>
      </xdr:nvSpPr>
      <xdr:spPr>
        <a:xfrm>
          <a:off x="10426700" y="10808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157191</xdr:rowOff>
    </xdr:from>
    <xdr:ext cx="599010" cy="259045"/>
    <xdr:sp macro="" textlink="">
      <xdr:nvSpPr>
        <xdr:cNvPr id="247" name="【橋りょう・トンネル】&#10;一人当たり有形固定資産（償却資産）額該当値テキスト">
          <a:extLst>
            <a:ext uri="{FF2B5EF4-FFF2-40B4-BE49-F238E27FC236}">
              <a16:creationId xmlns:a16="http://schemas.microsoft.com/office/drawing/2014/main" id="{B40BA0DB-9A5B-4D71-9B77-B7C86B51F6E8}"/>
            </a:ext>
          </a:extLst>
        </xdr:cNvPr>
        <xdr:cNvSpPr txBox="1"/>
      </xdr:nvSpPr>
      <xdr:spPr>
        <a:xfrm>
          <a:off x="10515600" y="10787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248,736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18458</xdr:rowOff>
    </xdr:from>
    <xdr:to>
      <xdr:col>50</xdr:col>
      <xdr:colOff>165100</xdr:colOff>
      <xdr:row>63</xdr:row>
      <xdr:rowOff>120058</xdr:rowOff>
    </xdr:to>
    <xdr:sp macro="" textlink="">
      <xdr:nvSpPr>
        <xdr:cNvPr id="248" name="楕円 247">
          <a:extLst>
            <a:ext uri="{FF2B5EF4-FFF2-40B4-BE49-F238E27FC236}">
              <a16:creationId xmlns:a16="http://schemas.microsoft.com/office/drawing/2014/main" id="{ADC266B8-0DB6-44A4-A104-35C72D1CFD58}"/>
            </a:ext>
          </a:extLst>
        </xdr:cNvPr>
        <xdr:cNvSpPr/>
      </xdr:nvSpPr>
      <xdr:spPr>
        <a:xfrm>
          <a:off x="9588500" y="10819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58114</xdr:rowOff>
    </xdr:from>
    <xdr:to>
      <xdr:col>55</xdr:col>
      <xdr:colOff>0</xdr:colOff>
      <xdr:row>63</xdr:row>
      <xdr:rowOff>69258</xdr:rowOff>
    </xdr:to>
    <xdr:cxnSp macro="">
      <xdr:nvCxnSpPr>
        <xdr:cNvPr id="249" name="直線コネクタ 248">
          <a:extLst>
            <a:ext uri="{FF2B5EF4-FFF2-40B4-BE49-F238E27FC236}">
              <a16:creationId xmlns:a16="http://schemas.microsoft.com/office/drawing/2014/main" id="{8CA6B6B9-5BF3-4FE8-8056-DABF3D67A585}"/>
            </a:ext>
          </a:extLst>
        </xdr:cNvPr>
        <xdr:cNvCxnSpPr/>
      </xdr:nvCxnSpPr>
      <xdr:spPr>
        <a:xfrm flipV="1">
          <a:off x="9639300" y="10859464"/>
          <a:ext cx="838200" cy="11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27640</xdr:rowOff>
    </xdr:from>
    <xdr:to>
      <xdr:col>46</xdr:col>
      <xdr:colOff>38100</xdr:colOff>
      <xdr:row>63</xdr:row>
      <xdr:rowOff>129240</xdr:rowOff>
    </xdr:to>
    <xdr:sp macro="" textlink="">
      <xdr:nvSpPr>
        <xdr:cNvPr id="250" name="楕円 249">
          <a:extLst>
            <a:ext uri="{FF2B5EF4-FFF2-40B4-BE49-F238E27FC236}">
              <a16:creationId xmlns:a16="http://schemas.microsoft.com/office/drawing/2014/main" id="{B361D9DF-963B-4139-B07A-6F760B071795}"/>
            </a:ext>
          </a:extLst>
        </xdr:cNvPr>
        <xdr:cNvSpPr/>
      </xdr:nvSpPr>
      <xdr:spPr>
        <a:xfrm>
          <a:off x="8699500" y="10828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69258</xdr:rowOff>
    </xdr:from>
    <xdr:to>
      <xdr:col>50</xdr:col>
      <xdr:colOff>114300</xdr:colOff>
      <xdr:row>63</xdr:row>
      <xdr:rowOff>78440</xdr:rowOff>
    </xdr:to>
    <xdr:cxnSp macro="">
      <xdr:nvCxnSpPr>
        <xdr:cNvPr id="251" name="直線コネクタ 250">
          <a:extLst>
            <a:ext uri="{FF2B5EF4-FFF2-40B4-BE49-F238E27FC236}">
              <a16:creationId xmlns:a16="http://schemas.microsoft.com/office/drawing/2014/main" id="{F0D9B944-7DE9-426A-B7A5-7D86BDE91ACB}"/>
            </a:ext>
          </a:extLst>
        </xdr:cNvPr>
        <xdr:cNvCxnSpPr/>
      </xdr:nvCxnSpPr>
      <xdr:spPr>
        <a:xfrm flipV="1">
          <a:off x="8750300" y="10870608"/>
          <a:ext cx="889000" cy="9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32174</xdr:rowOff>
    </xdr:from>
    <xdr:to>
      <xdr:col>41</xdr:col>
      <xdr:colOff>101600</xdr:colOff>
      <xdr:row>63</xdr:row>
      <xdr:rowOff>133774</xdr:rowOff>
    </xdr:to>
    <xdr:sp macro="" textlink="">
      <xdr:nvSpPr>
        <xdr:cNvPr id="252" name="楕円 251">
          <a:extLst>
            <a:ext uri="{FF2B5EF4-FFF2-40B4-BE49-F238E27FC236}">
              <a16:creationId xmlns:a16="http://schemas.microsoft.com/office/drawing/2014/main" id="{72879DBC-855C-4A09-B324-5DC14A587054}"/>
            </a:ext>
          </a:extLst>
        </xdr:cNvPr>
        <xdr:cNvSpPr/>
      </xdr:nvSpPr>
      <xdr:spPr>
        <a:xfrm>
          <a:off x="7810500" y="10833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78440</xdr:rowOff>
    </xdr:from>
    <xdr:to>
      <xdr:col>45</xdr:col>
      <xdr:colOff>177800</xdr:colOff>
      <xdr:row>63</xdr:row>
      <xdr:rowOff>82974</xdr:rowOff>
    </xdr:to>
    <xdr:cxnSp macro="">
      <xdr:nvCxnSpPr>
        <xdr:cNvPr id="253" name="直線コネクタ 252">
          <a:extLst>
            <a:ext uri="{FF2B5EF4-FFF2-40B4-BE49-F238E27FC236}">
              <a16:creationId xmlns:a16="http://schemas.microsoft.com/office/drawing/2014/main" id="{4714086D-A06A-46E3-9AE0-1B64D2E7FB18}"/>
            </a:ext>
          </a:extLst>
        </xdr:cNvPr>
        <xdr:cNvCxnSpPr/>
      </xdr:nvCxnSpPr>
      <xdr:spPr>
        <a:xfrm flipV="1">
          <a:off x="7861300" y="10879790"/>
          <a:ext cx="889000" cy="4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37840</xdr:rowOff>
    </xdr:from>
    <xdr:to>
      <xdr:col>36</xdr:col>
      <xdr:colOff>165100</xdr:colOff>
      <xdr:row>63</xdr:row>
      <xdr:rowOff>139440</xdr:rowOff>
    </xdr:to>
    <xdr:sp macro="" textlink="">
      <xdr:nvSpPr>
        <xdr:cNvPr id="254" name="楕円 253">
          <a:extLst>
            <a:ext uri="{FF2B5EF4-FFF2-40B4-BE49-F238E27FC236}">
              <a16:creationId xmlns:a16="http://schemas.microsoft.com/office/drawing/2014/main" id="{E33F4B4B-5BE5-4B28-9FAB-C5E8BACA3BDE}"/>
            </a:ext>
          </a:extLst>
        </xdr:cNvPr>
        <xdr:cNvSpPr/>
      </xdr:nvSpPr>
      <xdr:spPr>
        <a:xfrm>
          <a:off x="6921500" y="10839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82974</xdr:rowOff>
    </xdr:from>
    <xdr:to>
      <xdr:col>41</xdr:col>
      <xdr:colOff>50800</xdr:colOff>
      <xdr:row>63</xdr:row>
      <xdr:rowOff>88640</xdr:rowOff>
    </xdr:to>
    <xdr:cxnSp macro="">
      <xdr:nvCxnSpPr>
        <xdr:cNvPr id="255" name="直線コネクタ 254">
          <a:extLst>
            <a:ext uri="{FF2B5EF4-FFF2-40B4-BE49-F238E27FC236}">
              <a16:creationId xmlns:a16="http://schemas.microsoft.com/office/drawing/2014/main" id="{1680A355-5E6C-4870-A50A-1FA076E4DA46}"/>
            </a:ext>
          </a:extLst>
        </xdr:cNvPr>
        <xdr:cNvCxnSpPr/>
      </xdr:nvCxnSpPr>
      <xdr:spPr>
        <a:xfrm flipV="1">
          <a:off x="6972300" y="10884324"/>
          <a:ext cx="889000" cy="5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17606</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394DFD5E-122F-4D66-A9AE-37748B345F17}"/>
            </a:ext>
          </a:extLst>
        </xdr:cNvPr>
        <xdr:cNvSpPr txBox="1"/>
      </xdr:nvSpPr>
      <xdr:spPr>
        <a:xfrm>
          <a:off x="9327095" y="10476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26531</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4F14466A-6146-4DDB-9A71-C59F8D641BF3}"/>
            </a:ext>
          </a:extLst>
        </xdr:cNvPr>
        <xdr:cNvSpPr txBox="1"/>
      </xdr:nvSpPr>
      <xdr:spPr>
        <a:xfrm>
          <a:off x="8450795" y="104849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37123</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108A4112-FAE4-4ED4-B3DF-1ECA5CC013A1}"/>
            </a:ext>
          </a:extLst>
        </xdr:cNvPr>
        <xdr:cNvSpPr txBox="1"/>
      </xdr:nvSpPr>
      <xdr:spPr>
        <a:xfrm>
          <a:off x="7561795" y="104955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37583</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3D803E84-D9BF-4E84-A408-7E8A12C4B0DE}"/>
            </a:ext>
          </a:extLst>
        </xdr:cNvPr>
        <xdr:cNvSpPr txBox="1"/>
      </xdr:nvSpPr>
      <xdr:spPr>
        <a:xfrm>
          <a:off x="6672795" y="10496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63</xdr:row>
      <xdr:rowOff>111185</xdr:rowOff>
    </xdr:from>
    <xdr:ext cx="599010" cy="259045"/>
    <xdr:sp macro="" textlink="">
      <xdr:nvSpPr>
        <xdr:cNvPr id="260" name="n_1mainValue【橋りょう・トンネル】&#10;一人当たり有形固定資産（償却資産）額">
          <a:extLst>
            <a:ext uri="{FF2B5EF4-FFF2-40B4-BE49-F238E27FC236}">
              <a16:creationId xmlns:a16="http://schemas.microsoft.com/office/drawing/2014/main" id="{953352E6-D9EC-4DDF-B52A-0D42C5E5D5E9}"/>
            </a:ext>
          </a:extLst>
        </xdr:cNvPr>
        <xdr:cNvSpPr txBox="1"/>
      </xdr:nvSpPr>
      <xdr:spPr>
        <a:xfrm>
          <a:off x="9327095" y="10912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120367</xdr:rowOff>
    </xdr:from>
    <xdr:ext cx="599010" cy="259045"/>
    <xdr:sp macro="" textlink="">
      <xdr:nvSpPr>
        <xdr:cNvPr id="261" name="n_2mainValue【橋りょう・トンネル】&#10;一人当たり有形固定資産（償却資産）額">
          <a:extLst>
            <a:ext uri="{FF2B5EF4-FFF2-40B4-BE49-F238E27FC236}">
              <a16:creationId xmlns:a16="http://schemas.microsoft.com/office/drawing/2014/main" id="{2D34E75C-C71A-4ECE-A60A-488897132C28}"/>
            </a:ext>
          </a:extLst>
        </xdr:cNvPr>
        <xdr:cNvSpPr txBox="1"/>
      </xdr:nvSpPr>
      <xdr:spPr>
        <a:xfrm>
          <a:off x="8450795" y="109217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124901</xdr:rowOff>
    </xdr:from>
    <xdr:ext cx="599010" cy="259045"/>
    <xdr:sp macro="" textlink="">
      <xdr:nvSpPr>
        <xdr:cNvPr id="262" name="n_3mainValue【橋りょう・トンネル】&#10;一人当たり有形固定資産（償却資産）額">
          <a:extLst>
            <a:ext uri="{FF2B5EF4-FFF2-40B4-BE49-F238E27FC236}">
              <a16:creationId xmlns:a16="http://schemas.microsoft.com/office/drawing/2014/main" id="{6CB32744-4111-4A99-ADA4-5881EF6EE727}"/>
            </a:ext>
          </a:extLst>
        </xdr:cNvPr>
        <xdr:cNvSpPr txBox="1"/>
      </xdr:nvSpPr>
      <xdr:spPr>
        <a:xfrm>
          <a:off x="7561795" y="10926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130567</xdr:rowOff>
    </xdr:from>
    <xdr:ext cx="599010" cy="259045"/>
    <xdr:sp macro="" textlink="">
      <xdr:nvSpPr>
        <xdr:cNvPr id="263" name="n_4mainValue【橋りょう・トンネル】&#10;一人当たり有形固定資産（償却資産）額">
          <a:extLst>
            <a:ext uri="{FF2B5EF4-FFF2-40B4-BE49-F238E27FC236}">
              <a16:creationId xmlns:a16="http://schemas.microsoft.com/office/drawing/2014/main" id="{BDE76B84-94A0-4776-AAFF-0367B765A21A}"/>
            </a:ext>
          </a:extLst>
        </xdr:cNvPr>
        <xdr:cNvSpPr txBox="1"/>
      </xdr:nvSpPr>
      <xdr:spPr>
        <a:xfrm>
          <a:off x="6672795" y="109319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4E9FA677-1144-48FE-AB0F-E7C3A3630688}"/>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BC8F1DF4-65B3-4C03-A013-46A47B5BCF4D}"/>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FDB62146-5C99-45FF-8364-FEB900C8E253}"/>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7B1D337B-CC4F-49EF-8CC6-18DD184C0516}"/>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EB6116AE-72FB-4C84-83A3-A7B47F3E2C58}"/>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F240B46E-412B-4053-AA83-E3F399791FDF}"/>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D11BDFA8-C459-43F0-8AFA-89966235AD12}"/>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F6D77659-E0AD-4DE9-B61D-AF80E327AC3B}"/>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1EA86A55-CF9B-41A7-AF15-5855A09C1CBE}"/>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2D4A63E5-C898-4746-B1A3-4D6D5C6DBEE7}"/>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0531AC62-91D6-4B4B-A7D6-F0838D015AE3}"/>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18AA4E72-C27A-4597-B8D1-8A7FE7DF1BB8}"/>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B032E58B-ABE0-4ABA-B444-E700E9DB30B8}"/>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B299F55B-768D-492A-AF08-68D1058FD551}"/>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6DF7D43D-8A4E-4229-BEAA-C0D37A74E628}"/>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9F39F3C2-85B2-405D-968F-29F407497CB3}"/>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244E82BE-9909-4E91-9BF7-6C25726EE3BB}"/>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22F00A65-62D7-415F-93B4-FA774D39598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D1735207-6009-4A9D-96FF-7AA304BA387E}"/>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51C3B220-8043-4E37-B01B-45ED60902579}"/>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4" name="テキスト ボックス 283">
          <a:extLst>
            <a:ext uri="{FF2B5EF4-FFF2-40B4-BE49-F238E27FC236}">
              <a16:creationId xmlns:a16="http://schemas.microsoft.com/office/drawing/2014/main" id="{A48188F2-ABCB-4AA9-9661-BB210E1178A7}"/>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785A014D-C163-4902-99A2-BEA060F99068}"/>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6" name="テキスト ボックス 285">
          <a:extLst>
            <a:ext uri="{FF2B5EF4-FFF2-40B4-BE49-F238E27FC236}">
              <a16:creationId xmlns:a16="http://schemas.microsoft.com/office/drawing/2014/main" id="{D146632F-CA37-4ECD-971C-C63E01350094}"/>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a:extLst>
            <a:ext uri="{FF2B5EF4-FFF2-40B4-BE49-F238E27FC236}">
              <a16:creationId xmlns:a16="http://schemas.microsoft.com/office/drawing/2014/main" id="{B0F666AF-7CBE-4C06-AF50-922AA3551137}"/>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154305</xdr:rowOff>
    </xdr:from>
    <xdr:to>
      <xdr:col>24</xdr:col>
      <xdr:colOff>62865</xdr:colOff>
      <xdr:row>86</xdr:row>
      <xdr:rowOff>114300</xdr:rowOff>
    </xdr:to>
    <xdr:cxnSp macro="">
      <xdr:nvCxnSpPr>
        <xdr:cNvPr id="288" name="直線コネクタ 287">
          <a:extLst>
            <a:ext uri="{FF2B5EF4-FFF2-40B4-BE49-F238E27FC236}">
              <a16:creationId xmlns:a16="http://schemas.microsoft.com/office/drawing/2014/main" id="{29725FD8-FEE6-459E-924E-3FE70182681C}"/>
            </a:ext>
          </a:extLst>
        </xdr:cNvPr>
        <xdr:cNvCxnSpPr/>
      </xdr:nvCxnSpPr>
      <xdr:spPr>
        <a:xfrm flipV="1">
          <a:off x="4634865" y="13527405"/>
          <a:ext cx="0" cy="13315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9" name="【公営住宅】&#10;有形固定資産減価償却率最小値テキスト">
          <a:extLst>
            <a:ext uri="{FF2B5EF4-FFF2-40B4-BE49-F238E27FC236}">
              <a16:creationId xmlns:a16="http://schemas.microsoft.com/office/drawing/2014/main" id="{0C6FB77E-1116-4B9F-9BF4-A3B3F8FC268B}"/>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0" name="直線コネクタ 289">
          <a:extLst>
            <a:ext uri="{FF2B5EF4-FFF2-40B4-BE49-F238E27FC236}">
              <a16:creationId xmlns:a16="http://schemas.microsoft.com/office/drawing/2014/main" id="{716D9F5D-9520-4872-B964-18D6B0B11D9C}"/>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100982</xdr:rowOff>
    </xdr:from>
    <xdr:ext cx="405111" cy="259045"/>
    <xdr:sp macro="" textlink="">
      <xdr:nvSpPr>
        <xdr:cNvPr id="291" name="【公営住宅】&#10;有形固定資産減価償却率最大値テキスト">
          <a:extLst>
            <a:ext uri="{FF2B5EF4-FFF2-40B4-BE49-F238E27FC236}">
              <a16:creationId xmlns:a16="http://schemas.microsoft.com/office/drawing/2014/main" id="{D2788DD8-0352-4858-A7CC-AD966DA1C800}"/>
            </a:ext>
          </a:extLst>
        </xdr:cNvPr>
        <xdr:cNvSpPr txBox="1"/>
      </xdr:nvSpPr>
      <xdr:spPr>
        <a:xfrm>
          <a:off x="4673600" y="13302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154305</xdr:rowOff>
    </xdr:from>
    <xdr:to>
      <xdr:col>24</xdr:col>
      <xdr:colOff>152400</xdr:colOff>
      <xdr:row>78</xdr:row>
      <xdr:rowOff>154305</xdr:rowOff>
    </xdr:to>
    <xdr:cxnSp macro="">
      <xdr:nvCxnSpPr>
        <xdr:cNvPr id="292" name="直線コネクタ 291">
          <a:extLst>
            <a:ext uri="{FF2B5EF4-FFF2-40B4-BE49-F238E27FC236}">
              <a16:creationId xmlns:a16="http://schemas.microsoft.com/office/drawing/2014/main" id="{5520ED35-C1A0-40BE-9301-C9CA80FE1C29}"/>
            </a:ext>
          </a:extLst>
        </xdr:cNvPr>
        <xdr:cNvCxnSpPr/>
      </xdr:nvCxnSpPr>
      <xdr:spPr>
        <a:xfrm>
          <a:off x="4546600" y="13527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59707</xdr:rowOff>
    </xdr:from>
    <xdr:ext cx="405111" cy="259045"/>
    <xdr:sp macro="" textlink="">
      <xdr:nvSpPr>
        <xdr:cNvPr id="293" name="【公営住宅】&#10;有形固定資産減価償却率平均値テキスト">
          <a:extLst>
            <a:ext uri="{FF2B5EF4-FFF2-40B4-BE49-F238E27FC236}">
              <a16:creationId xmlns:a16="http://schemas.microsoft.com/office/drawing/2014/main" id="{EA74E3F1-334B-4966-9468-80B415AE3B1C}"/>
            </a:ext>
          </a:extLst>
        </xdr:cNvPr>
        <xdr:cNvSpPr txBox="1"/>
      </xdr:nvSpPr>
      <xdr:spPr>
        <a:xfrm>
          <a:off x="4673600" y="141186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36830</xdr:rowOff>
    </xdr:from>
    <xdr:to>
      <xdr:col>24</xdr:col>
      <xdr:colOff>114300</xdr:colOff>
      <xdr:row>83</xdr:row>
      <xdr:rowOff>138430</xdr:rowOff>
    </xdr:to>
    <xdr:sp macro="" textlink="">
      <xdr:nvSpPr>
        <xdr:cNvPr id="294" name="フローチャート: 判断 293">
          <a:extLst>
            <a:ext uri="{FF2B5EF4-FFF2-40B4-BE49-F238E27FC236}">
              <a16:creationId xmlns:a16="http://schemas.microsoft.com/office/drawing/2014/main" id="{F009F01D-CBF4-4F6E-AA0D-9B42F3CA3AAD}"/>
            </a:ext>
          </a:extLst>
        </xdr:cNvPr>
        <xdr:cNvSpPr/>
      </xdr:nvSpPr>
      <xdr:spPr>
        <a:xfrm>
          <a:off x="4584700" y="1426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17780</xdr:rowOff>
    </xdr:from>
    <xdr:to>
      <xdr:col>20</xdr:col>
      <xdr:colOff>38100</xdr:colOff>
      <xdr:row>83</xdr:row>
      <xdr:rowOff>119380</xdr:rowOff>
    </xdr:to>
    <xdr:sp macro="" textlink="">
      <xdr:nvSpPr>
        <xdr:cNvPr id="295" name="フローチャート: 判断 294">
          <a:extLst>
            <a:ext uri="{FF2B5EF4-FFF2-40B4-BE49-F238E27FC236}">
              <a16:creationId xmlns:a16="http://schemas.microsoft.com/office/drawing/2014/main" id="{0A82D7D8-94E3-4EB1-855D-5AB835354026}"/>
            </a:ext>
          </a:extLst>
        </xdr:cNvPr>
        <xdr:cNvSpPr/>
      </xdr:nvSpPr>
      <xdr:spPr>
        <a:xfrm>
          <a:off x="3746500" y="1424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151130</xdr:rowOff>
    </xdr:from>
    <xdr:to>
      <xdr:col>15</xdr:col>
      <xdr:colOff>101600</xdr:colOff>
      <xdr:row>83</xdr:row>
      <xdr:rowOff>81280</xdr:rowOff>
    </xdr:to>
    <xdr:sp macro="" textlink="">
      <xdr:nvSpPr>
        <xdr:cNvPr id="296" name="フローチャート: 判断 295">
          <a:extLst>
            <a:ext uri="{FF2B5EF4-FFF2-40B4-BE49-F238E27FC236}">
              <a16:creationId xmlns:a16="http://schemas.microsoft.com/office/drawing/2014/main" id="{4C596A80-356E-4D5E-8F58-23022AF96590}"/>
            </a:ext>
          </a:extLst>
        </xdr:cNvPr>
        <xdr:cNvSpPr/>
      </xdr:nvSpPr>
      <xdr:spPr>
        <a:xfrm>
          <a:off x="2857500" y="14210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141605</xdr:rowOff>
    </xdr:from>
    <xdr:to>
      <xdr:col>10</xdr:col>
      <xdr:colOff>165100</xdr:colOff>
      <xdr:row>83</xdr:row>
      <xdr:rowOff>71755</xdr:rowOff>
    </xdr:to>
    <xdr:sp macro="" textlink="">
      <xdr:nvSpPr>
        <xdr:cNvPr id="297" name="フローチャート: 判断 296">
          <a:extLst>
            <a:ext uri="{FF2B5EF4-FFF2-40B4-BE49-F238E27FC236}">
              <a16:creationId xmlns:a16="http://schemas.microsoft.com/office/drawing/2014/main" id="{F129E900-7EB7-436E-A7CF-86FFC3B7B270}"/>
            </a:ext>
          </a:extLst>
        </xdr:cNvPr>
        <xdr:cNvSpPr/>
      </xdr:nvSpPr>
      <xdr:spPr>
        <a:xfrm>
          <a:off x="1968500" y="1420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128270</xdr:rowOff>
    </xdr:from>
    <xdr:to>
      <xdr:col>6</xdr:col>
      <xdr:colOff>38100</xdr:colOff>
      <xdr:row>83</xdr:row>
      <xdr:rowOff>58420</xdr:rowOff>
    </xdr:to>
    <xdr:sp macro="" textlink="">
      <xdr:nvSpPr>
        <xdr:cNvPr id="298" name="フローチャート: 判断 297">
          <a:extLst>
            <a:ext uri="{FF2B5EF4-FFF2-40B4-BE49-F238E27FC236}">
              <a16:creationId xmlns:a16="http://schemas.microsoft.com/office/drawing/2014/main" id="{4D4A302C-65F0-4CB6-828E-1B211241C233}"/>
            </a:ext>
          </a:extLst>
        </xdr:cNvPr>
        <xdr:cNvSpPr/>
      </xdr:nvSpPr>
      <xdr:spPr>
        <a:xfrm>
          <a:off x="1079500" y="1418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886CDB03-78D4-4E1F-B109-243695A4DE85}"/>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E32F8FA0-8A97-48D7-88E0-959A9C4E592B}"/>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531D589A-3DE9-4867-BED4-9A2D07B87509}"/>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31620ECC-3C82-40D2-B90E-25026D3A67FD}"/>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3849F4FD-001C-444D-AD9E-9B4D3A564EFE}"/>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124461</xdr:rowOff>
    </xdr:from>
    <xdr:to>
      <xdr:col>24</xdr:col>
      <xdr:colOff>114300</xdr:colOff>
      <xdr:row>85</xdr:row>
      <xdr:rowOff>54611</xdr:rowOff>
    </xdr:to>
    <xdr:sp macro="" textlink="">
      <xdr:nvSpPr>
        <xdr:cNvPr id="304" name="楕円 303">
          <a:extLst>
            <a:ext uri="{FF2B5EF4-FFF2-40B4-BE49-F238E27FC236}">
              <a16:creationId xmlns:a16="http://schemas.microsoft.com/office/drawing/2014/main" id="{F6CA32DF-39FC-4263-B657-135A3778B05C}"/>
            </a:ext>
          </a:extLst>
        </xdr:cNvPr>
        <xdr:cNvSpPr/>
      </xdr:nvSpPr>
      <xdr:spPr>
        <a:xfrm>
          <a:off x="4584700" y="1452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102888</xdr:rowOff>
    </xdr:from>
    <xdr:ext cx="405111" cy="259045"/>
    <xdr:sp macro="" textlink="">
      <xdr:nvSpPr>
        <xdr:cNvPr id="305" name="【公営住宅】&#10;有形固定資産減価償却率該当値テキスト">
          <a:extLst>
            <a:ext uri="{FF2B5EF4-FFF2-40B4-BE49-F238E27FC236}">
              <a16:creationId xmlns:a16="http://schemas.microsoft.com/office/drawing/2014/main" id="{7D98F821-A608-48D3-A4FF-91DA036E5C2E}"/>
            </a:ext>
          </a:extLst>
        </xdr:cNvPr>
        <xdr:cNvSpPr txBox="1"/>
      </xdr:nvSpPr>
      <xdr:spPr>
        <a:xfrm>
          <a:off x="4673600" y="14504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124461</xdr:rowOff>
    </xdr:from>
    <xdr:to>
      <xdr:col>20</xdr:col>
      <xdr:colOff>38100</xdr:colOff>
      <xdr:row>85</xdr:row>
      <xdr:rowOff>54611</xdr:rowOff>
    </xdr:to>
    <xdr:sp macro="" textlink="">
      <xdr:nvSpPr>
        <xdr:cNvPr id="306" name="楕円 305">
          <a:extLst>
            <a:ext uri="{FF2B5EF4-FFF2-40B4-BE49-F238E27FC236}">
              <a16:creationId xmlns:a16="http://schemas.microsoft.com/office/drawing/2014/main" id="{13FF75A5-BC03-4F17-B265-D71A7EE94EC7}"/>
            </a:ext>
          </a:extLst>
        </xdr:cNvPr>
        <xdr:cNvSpPr/>
      </xdr:nvSpPr>
      <xdr:spPr>
        <a:xfrm>
          <a:off x="3746500" y="1452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3811</xdr:rowOff>
    </xdr:from>
    <xdr:to>
      <xdr:col>24</xdr:col>
      <xdr:colOff>63500</xdr:colOff>
      <xdr:row>85</xdr:row>
      <xdr:rowOff>3811</xdr:rowOff>
    </xdr:to>
    <xdr:cxnSp macro="">
      <xdr:nvCxnSpPr>
        <xdr:cNvPr id="307" name="直線コネクタ 306">
          <a:extLst>
            <a:ext uri="{FF2B5EF4-FFF2-40B4-BE49-F238E27FC236}">
              <a16:creationId xmlns:a16="http://schemas.microsoft.com/office/drawing/2014/main" id="{34D7C0C9-22DD-4678-8705-EFBAF450F9A7}"/>
            </a:ext>
          </a:extLst>
        </xdr:cNvPr>
        <xdr:cNvCxnSpPr/>
      </xdr:nvCxnSpPr>
      <xdr:spPr>
        <a:xfrm>
          <a:off x="3797300" y="1457706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156845</xdr:rowOff>
    </xdr:from>
    <xdr:to>
      <xdr:col>15</xdr:col>
      <xdr:colOff>101600</xdr:colOff>
      <xdr:row>85</xdr:row>
      <xdr:rowOff>86995</xdr:rowOff>
    </xdr:to>
    <xdr:sp macro="" textlink="">
      <xdr:nvSpPr>
        <xdr:cNvPr id="308" name="楕円 307">
          <a:extLst>
            <a:ext uri="{FF2B5EF4-FFF2-40B4-BE49-F238E27FC236}">
              <a16:creationId xmlns:a16="http://schemas.microsoft.com/office/drawing/2014/main" id="{302628A4-B48A-4099-BAB4-637E7A8817EB}"/>
            </a:ext>
          </a:extLst>
        </xdr:cNvPr>
        <xdr:cNvSpPr/>
      </xdr:nvSpPr>
      <xdr:spPr>
        <a:xfrm>
          <a:off x="2857500" y="14558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85</xdr:row>
      <xdr:rowOff>3811</xdr:rowOff>
    </xdr:from>
    <xdr:to>
      <xdr:col>19</xdr:col>
      <xdr:colOff>177800</xdr:colOff>
      <xdr:row>85</xdr:row>
      <xdr:rowOff>36195</xdr:rowOff>
    </xdr:to>
    <xdr:cxnSp macro="">
      <xdr:nvCxnSpPr>
        <xdr:cNvPr id="309" name="直線コネクタ 308">
          <a:extLst>
            <a:ext uri="{FF2B5EF4-FFF2-40B4-BE49-F238E27FC236}">
              <a16:creationId xmlns:a16="http://schemas.microsoft.com/office/drawing/2014/main" id="{44711361-7C8D-4304-8213-80F45F6B20D6}"/>
            </a:ext>
          </a:extLst>
        </xdr:cNvPr>
        <xdr:cNvCxnSpPr/>
      </xdr:nvCxnSpPr>
      <xdr:spPr>
        <a:xfrm flipV="1">
          <a:off x="2908300" y="14577061"/>
          <a:ext cx="88900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147320</xdr:rowOff>
    </xdr:from>
    <xdr:to>
      <xdr:col>10</xdr:col>
      <xdr:colOff>165100</xdr:colOff>
      <xdr:row>85</xdr:row>
      <xdr:rowOff>77470</xdr:rowOff>
    </xdr:to>
    <xdr:sp macro="" textlink="">
      <xdr:nvSpPr>
        <xdr:cNvPr id="310" name="楕円 309">
          <a:extLst>
            <a:ext uri="{FF2B5EF4-FFF2-40B4-BE49-F238E27FC236}">
              <a16:creationId xmlns:a16="http://schemas.microsoft.com/office/drawing/2014/main" id="{370417C8-0D7D-49AF-A012-7FD44015F616}"/>
            </a:ext>
          </a:extLst>
        </xdr:cNvPr>
        <xdr:cNvSpPr/>
      </xdr:nvSpPr>
      <xdr:spPr>
        <a:xfrm>
          <a:off x="1968500" y="1454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85</xdr:row>
      <xdr:rowOff>26670</xdr:rowOff>
    </xdr:from>
    <xdr:to>
      <xdr:col>15</xdr:col>
      <xdr:colOff>50800</xdr:colOff>
      <xdr:row>85</xdr:row>
      <xdr:rowOff>36195</xdr:rowOff>
    </xdr:to>
    <xdr:cxnSp macro="">
      <xdr:nvCxnSpPr>
        <xdr:cNvPr id="311" name="直線コネクタ 310">
          <a:extLst>
            <a:ext uri="{FF2B5EF4-FFF2-40B4-BE49-F238E27FC236}">
              <a16:creationId xmlns:a16="http://schemas.microsoft.com/office/drawing/2014/main" id="{41EE7B8C-9E69-464B-A84A-59070916E7D9}"/>
            </a:ext>
          </a:extLst>
        </xdr:cNvPr>
        <xdr:cNvCxnSpPr/>
      </xdr:nvCxnSpPr>
      <xdr:spPr>
        <a:xfrm>
          <a:off x="2019300" y="1459992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139700</xdr:rowOff>
    </xdr:from>
    <xdr:to>
      <xdr:col>6</xdr:col>
      <xdr:colOff>38100</xdr:colOff>
      <xdr:row>85</xdr:row>
      <xdr:rowOff>69850</xdr:rowOff>
    </xdr:to>
    <xdr:sp macro="" textlink="">
      <xdr:nvSpPr>
        <xdr:cNvPr id="312" name="楕円 311">
          <a:extLst>
            <a:ext uri="{FF2B5EF4-FFF2-40B4-BE49-F238E27FC236}">
              <a16:creationId xmlns:a16="http://schemas.microsoft.com/office/drawing/2014/main" id="{C254B5E0-352E-453D-B1B4-BC6F9A8706D7}"/>
            </a:ext>
          </a:extLst>
        </xdr:cNvPr>
        <xdr:cNvSpPr/>
      </xdr:nvSpPr>
      <xdr:spPr>
        <a:xfrm>
          <a:off x="1079500" y="1454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85</xdr:row>
      <xdr:rowOff>19050</xdr:rowOff>
    </xdr:from>
    <xdr:to>
      <xdr:col>10</xdr:col>
      <xdr:colOff>114300</xdr:colOff>
      <xdr:row>85</xdr:row>
      <xdr:rowOff>26670</xdr:rowOff>
    </xdr:to>
    <xdr:cxnSp macro="">
      <xdr:nvCxnSpPr>
        <xdr:cNvPr id="313" name="直線コネクタ 312">
          <a:extLst>
            <a:ext uri="{FF2B5EF4-FFF2-40B4-BE49-F238E27FC236}">
              <a16:creationId xmlns:a16="http://schemas.microsoft.com/office/drawing/2014/main" id="{C6FCAC0F-E748-4421-BEAB-20836827ABD8}"/>
            </a:ext>
          </a:extLst>
        </xdr:cNvPr>
        <xdr:cNvCxnSpPr/>
      </xdr:nvCxnSpPr>
      <xdr:spPr>
        <a:xfrm>
          <a:off x="1130300" y="145923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135907</xdr:rowOff>
    </xdr:from>
    <xdr:ext cx="405111" cy="259045"/>
    <xdr:sp macro="" textlink="">
      <xdr:nvSpPr>
        <xdr:cNvPr id="314" name="n_1aveValue【公営住宅】&#10;有形固定資産減価償却率">
          <a:extLst>
            <a:ext uri="{FF2B5EF4-FFF2-40B4-BE49-F238E27FC236}">
              <a16:creationId xmlns:a16="http://schemas.microsoft.com/office/drawing/2014/main" id="{92BCE260-422E-4743-94FA-9920CBD24EC8}"/>
            </a:ext>
          </a:extLst>
        </xdr:cNvPr>
        <xdr:cNvSpPr txBox="1"/>
      </xdr:nvSpPr>
      <xdr:spPr>
        <a:xfrm>
          <a:off x="3582044" y="14023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97807</xdr:rowOff>
    </xdr:from>
    <xdr:ext cx="405111" cy="259045"/>
    <xdr:sp macro="" textlink="">
      <xdr:nvSpPr>
        <xdr:cNvPr id="315" name="n_2aveValue【公営住宅】&#10;有形固定資産減価償却率">
          <a:extLst>
            <a:ext uri="{FF2B5EF4-FFF2-40B4-BE49-F238E27FC236}">
              <a16:creationId xmlns:a16="http://schemas.microsoft.com/office/drawing/2014/main" id="{CD3E166E-E5FF-4A14-850C-A06E16CC4850}"/>
            </a:ext>
          </a:extLst>
        </xdr:cNvPr>
        <xdr:cNvSpPr txBox="1"/>
      </xdr:nvSpPr>
      <xdr:spPr>
        <a:xfrm>
          <a:off x="2705744" y="13985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88282</xdr:rowOff>
    </xdr:from>
    <xdr:ext cx="405111" cy="259045"/>
    <xdr:sp macro="" textlink="">
      <xdr:nvSpPr>
        <xdr:cNvPr id="316" name="n_3aveValue【公営住宅】&#10;有形固定資産減価償却率">
          <a:extLst>
            <a:ext uri="{FF2B5EF4-FFF2-40B4-BE49-F238E27FC236}">
              <a16:creationId xmlns:a16="http://schemas.microsoft.com/office/drawing/2014/main" id="{17B7C39D-94B0-457A-B4C7-564DEA364604}"/>
            </a:ext>
          </a:extLst>
        </xdr:cNvPr>
        <xdr:cNvSpPr txBox="1"/>
      </xdr:nvSpPr>
      <xdr:spPr>
        <a:xfrm>
          <a:off x="1816744" y="13975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74947</xdr:rowOff>
    </xdr:from>
    <xdr:ext cx="405111" cy="259045"/>
    <xdr:sp macro="" textlink="">
      <xdr:nvSpPr>
        <xdr:cNvPr id="317" name="n_4aveValue【公営住宅】&#10;有形固定資産減価償却率">
          <a:extLst>
            <a:ext uri="{FF2B5EF4-FFF2-40B4-BE49-F238E27FC236}">
              <a16:creationId xmlns:a16="http://schemas.microsoft.com/office/drawing/2014/main" id="{094C85FD-83ED-4EB6-A727-75E95C124857}"/>
            </a:ext>
          </a:extLst>
        </xdr:cNvPr>
        <xdr:cNvSpPr txBox="1"/>
      </xdr:nvSpPr>
      <xdr:spPr>
        <a:xfrm>
          <a:off x="927744" y="13962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45738</xdr:rowOff>
    </xdr:from>
    <xdr:ext cx="405111" cy="259045"/>
    <xdr:sp macro="" textlink="">
      <xdr:nvSpPr>
        <xdr:cNvPr id="318" name="n_1mainValue【公営住宅】&#10;有形固定資産減価償却率">
          <a:extLst>
            <a:ext uri="{FF2B5EF4-FFF2-40B4-BE49-F238E27FC236}">
              <a16:creationId xmlns:a16="http://schemas.microsoft.com/office/drawing/2014/main" id="{BF26F292-EC75-4852-86D0-397B63CE3932}"/>
            </a:ext>
          </a:extLst>
        </xdr:cNvPr>
        <xdr:cNvSpPr txBox="1"/>
      </xdr:nvSpPr>
      <xdr:spPr>
        <a:xfrm>
          <a:off x="3582044" y="14618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78122</xdr:rowOff>
    </xdr:from>
    <xdr:ext cx="405111" cy="259045"/>
    <xdr:sp macro="" textlink="">
      <xdr:nvSpPr>
        <xdr:cNvPr id="319" name="n_2mainValue【公営住宅】&#10;有形固定資産減価償却率">
          <a:extLst>
            <a:ext uri="{FF2B5EF4-FFF2-40B4-BE49-F238E27FC236}">
              <a16:creationId xmlns:a16="http://schemas.microsoft.com/office/drawing/2014/main" id="{D91D2A91-C65A-422E-B984-6911F0486D4A}"/>
            </a:ext>
          </a:extLst>
        </xdr:cNvPr>
        <xdr:cNvSpPr txBox="1"/>
      </xdr:nvSpPr>
      <xdr:spPr>
        <a:xfrm>
          <a:off x="2705744" y="14651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68597</xdr:rowOff>
    </xdr:from>
    <xdr:ext cx="405111" cy="259045"/>
    <xdr:sp macro="" textlink="">
      <xdr:nvSpPr>
        <xdr:cNvPr id="320" name="n_3mainValue【公営住宅】&#10;有形固定資産減価償却率">
          <a:extLst>
            <a:ext uri="{FF2B5EF4-FFF2-40B4-BE49-F238E27FC236}">
              <a16:creationId xmlns:a16="http://schemas.microsoft.com/office/drawing/2014/main" id="{CE472D1C-C9FC-4C33-9082-D6DF5A8FD59B}"/>
            </a:ext>
          </a:extLst>
        </xdr:cNvPr>
        <xdr:cNvSpPr txBox="1"/>
      </xdr:nvSpPr>
      <xdr:spPr>
        <a:xfrm>
          <a:off x="1816744" y="1464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85</xdr:row>
      <xdr:rowOff>60977</xdr:rowOff>
    </xdr:from>
    <xdr:ext cx="405111" cy="259045"/>
    <xdr:sp macro="" textlink="">
      <xdr:nvSpPr>
        <xdr:cNvPr id="321" name="n_4mainValue【公営住宅】&#10;有形固定資産減価償却率">
          <a:extLst>
            <a:ext uri="{FF2B5EF4-FFF2-40B4-BE49-F238E27FC236}">
              <a16:creationId xmlns:a16="http://schemas.microsoft.com/office/drawing/2014/main" id="{7ADE371A-B39F-42A1-A927-2D8622587158}"/>
            </a:ext>
          </a:extLst>
        </xdr:cNvPr>
        <xdr:cNvSpPr txBox="1"/>
      </xdr:nvSpPr>
      <xdr:spPr>
        <a:xfrm>
          <a:off x="927744" y="1463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BC2CF99B-7D2D-4DC3-844E-323D0DF31E34}"/>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EF7C7FDF-FE54-4902-A683-08E89727ECE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93D911B2-1095-4F3C-A3E2-7F116E69C35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827617BD-7AD4-4A8E-B291-25D9E559F908}"/>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9F1DB5DD-B67A-49CD-85D8-13A44E6048BF}"/>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154F0E89-7441-48E8-9208-13F6F1E72AB7}"/>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60375833-08DC-48BD-9E44-ED7AE069198A}"/>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AC3E5AF9-8D2B-421F-AE0B-5D726EEB3B61}"/>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4E4DD251-FE10-4D1A-9357-DE3CE9BFD498}"/>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C4979932-B82E-4EEE-BE10-FCB23FDE95DB}"/>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2" name="直線コネクタ 331">
          <a:extLst>
            <a:ext uri="{FF2B5EF4-FFF2-40B4-BE49-F238E27FC236}">
              <a16:creationId xmlns:a16="http://schemas.microsoft.com/office/drawing/2014/main" id="{31EDE6E4-5099-45D5-B887-2C040AFCF2C1}"/>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3" name="テキスト ボックス 332">
          <a:extLst>
            <a:ext uri="{FF2B5EF4-FFF2-40B4-BE49-F238E27FC236}">
              <a16:creationId xmlns:a16="http://schemas.microsoft.com/office/drawing/2014/main" id="{817BCAAB-27D3-44E4-91CE-839599077B72}"/>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4" name="直線コネクタ 333">
          <a:extLst>
            <a:ext uri="{FF2B5EF4-FFF2-40B4-BE49-F238E27FC236}">
              <a16:creationId xmlns:a16="http://schemas.microsoft.com/office/drawing/2014/main" id="{1F551576-7F0A-4DCA-B447-E645B51FE479}"/>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335" name="テキスト ボックス 334">
          <a:extLst>
            <a:ext uri="{FF2B5EF4-FFF2-40B4-BE49-F238E27FC236}">
              <a16:creationId xmlns:a16="http://schemas.microsoft.com/office/drawing/2014/main" id="{E54292C8-7D7E-4E62-B183-58C653716065}"/>
            </a:ext>
          </a:extLst>
        </xdr:cNvPr>
        <xdr:cNvSpPr txBox="1"/>
      </xdr:nvSpPr>
      <xdr:spPr>
        <a:xfrm>
          <a:off x="6072701" y="1418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6" name="直線コネクタ 335">
          <a:extLst>
            <a:ext uri="{FF2B5EF4-FFF2-40B4-BE49-F238E27FC236}">
              <a16:creationId xmlns:a16="http://schemas.microsoft.com/office/drawing/2014/main" id="{68A0371A-3EE9-4978-A8AF-BDDEC2A960AB}"/>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337" name="テキスト ボックス 336">
          <a:extLst>
            <a:ext uri="{FF2B5EF4-FFF2-40B4-BE49-F238E27FC236}">
              <a16:creationId xmlns:a16="http://schemas.microsoft.com/office/drawing/2014/main" id="{C23F4F5C-727C-4CD8-9DD6-E75CF5F8B0C7}"/>
            </a:ext>
          </a:extLst>
        </xdr:cNvPr>
        <xdr:cNvSpPr txBox="1"/>
      </xdr:nvSpPr>
      <xdr:spPr>
        <a:xfrm>
          <a:off x="6072701" y="1372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8" name="直線コネクタ 337">
          <a:extLst>
            <a:ext uri="{FF2B5EF4-FFF2-40B4-BE49-F238E27FC236}">
              <a16:creationId xmlns:a16="http://schemas.microsoft.com/office/drawing/2014/main" id="{CF5979C8-B66E-4698-92C4-1A90CA9B7F64}"/>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339" name="テキスト ボックス 338">
          <a:extLst>
            <a:ext uri="{FF2B5EF4-FFF2-40B4-BE49-F238E27FC236}">
              <a16:creationId xmlns:a16="http://schemas.microsoft.com/office/drawing/2014/main" id="{69DCF4E7-D88F-4FD1-9900-FDEA88DB07D6}"/>
            </a:ext>
          </a:extLst>
        </xdr:cNvPr>
        <xdr:cNvSpPr txBox="1"/>
      </xdr:nvSpPr>
      <xdr:spPr>
        <a:xfrm>
          <a:off x="6072701" y="1326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a:extLst>
            <a:ext uri="{FF2B5EF4-FFF2-40B4-BE49-F238E27FC236}">
              <a16:creationId xmlns:a16="http://schemas.microsoft.com/office/drawing/2014/main" id="{B4CD862E-1F53-4337-B50D-6ED4EF8B0D16}"/>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1" name="テキスト ボックス 340">
          <a:extLst>
            <a:ext uri="{FF2B5EF4-FFF2-40B4-BE49-F238E27FC236}">
              <a16:creationId xmlns:a16="http://schemas.microsoft.com/office/drawing/2014/main" id="{A7748945-038B-47C7-BF6D-31F525F2433F}"/>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公営住宅】&#10;一人当たり面積グラフ枠">
          <a:extLst>
            <a:ext uri="{FF2B5EF4-FFF2-40B4-BE49-F238E27FC236}">
              <a16:creationId xmlns:a16="http://schemas.microsoft.com/office/drawing/2014/main" id="{4819CBD4-4822-4FB8-915D-ECF6EF243914}"/>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147645</xdr:rowOff>
    </xdr:from>
    <xdr:to>
      <xdr:col>54</xdr:col>
      <xdr:colOff>189865</xdr:colOff>
      <xdr:row>86</xdr:row>
      <xdr:rowOff>36134</xdr:rowOff>
    </xdr:to>
    <xdr:cxnSp macro="">
      <xdr:nvCxnSpPr>
        <xdr:cNvPr id="343" name="直線コネクタ 342">
          <a:extLst>
            <a:ext uri="{FF2B5EF4-FFF2-40B4-BE49-F238E27FC236}">
              <a16:creationId xmlns:a16="http://schemas.microsoft.com/office/drawing/2014/main" id="{658E371B-01EE-4CB1-9FAB-F0A74141C48F}"/>
            </a:ext>
          </a:extLst>
        </xdr:cNvPr>
        <xdr:cNvCxnSpPr/>
      </xdr:nvCxnSpPr>
      <xdr:spPr>
        <a:xfrm flipV="1">
          <a:off x="10476865" y="13520745"/>
          <a:ext cx="0" cy="12600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39961</xdr:rowOff>
    </xdr:from>
    <xdr:ext cx="469744" cy="259045"/>
    <xdr:sp macro="" textlink="">
      <xdr:nvSpPr>
        <xdr:cNvPr id="344" name="【公営住宅】&#10;一人当たり面積最小値テキスト">
          <a:extLst>
            <a:ext uri="{FF2B5EF4-FFF2-40B4-BE49-F238E27FC236}">
              <a16:creationId xmlns:a16="http://schemas.microsoft.com/office/drawing/2014/main" id="{E530E95B-776F-401D-AF68-25D1F74C0EFC}"/>
            </a:ext>
          </a:extLst>
        </xdr:cNvPr>
        <xdr:cNvSpPr txBox="1"/>
      </xdr:nvSpPr>
      <xdr:spPr>
        <a:xfrm>
          <a:off x="10515600" y="14784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36134</xdr:rowOff>
    </xdr:from>
    <xdr:to>
      <xdr:col>55</xdr:col>
      <xdr:colOff>88900</xdr:colOff>
      <xdr:row>86</xdr:row>
      <xdr:rowOff>36134</xdr:rowOff>
    </xdr:to>
    <xdr:cxnSp macro="">
      <xdr:nvCxnSpPr>
        <xdr:cNvPr id="345" name="直線コネクタ 344">
          <a:extLst>
            <a:ext uri="{FF2B5EF4-FFF2-40B4-BE49-F238E27FC236}">
              <a16:creationId xmlns:a16="http://schemas.microsoft.com/office/drawing/2014/main" id="{6395C216-12BE-449F-B9F8-5DD4248BC91E}"/>
            </a:ext>
          </a:extLst>
        </xdr:cNvPr>
        <xdr:cNvCxnSpPr/>
      </xdr:nvCxnSpPr>
      <xdr:spPr>
        <a:xfrm>
          <a:off x="10388600" y="14780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94322</xdr:rowOff>
    </xdr:from>
    <xdr:ext cx="534377" cy="259045"/>
    <xdr:sp macro="" textlink="">
      <xdr:nvSpPr>
        <xdr:cNvPr id="346" name="【公営住宅】&#10;一人当たり面積最大値テキスト">
          <a:extLst>
            <a:ext uri="{FF2B5EF4-FFF2-40B4-BE49-F238E27FC236}">
              <a16:creationId xmlns:a16="http://schemas.microsoft.com/office/drawing/2014/main" id="{60940C13-5643-471A-B10A-9753E0A25CA2}"/>
            </a:ext>
          </a:extLst>
        </xdr:cNvPr>
        <xdr:cNvSpPr txBox="1"/>
      </xdr:nvSpPr>
      <xdr:spPr>
        <a:xfrm>
          <a:off x="10515600" y="13295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147645</xdr:rowOff>
    </xdr:from>
    <xdr:to>
      <xdr:col>55</xdr:col>
      <xdr:colOff>88900</xdr:colOff>
      <xdr:row>78</xdr:row>
      <xdr:rowOff>147645</xdr:rowOff>
    </xdr:to>
    <xdr:cxnSp macro="">
      <xdr:nvCxnSpPr>
        <xdr:cNvPr id="347" name="直線コネクタ 346">
          <a:extLst>
            <a:ext uri="{FF2B5EF4-FFF2-40B4-BE49-F238E27FC236}">
              <a16:creationId xmlns:a16="http://schemas.microsoft.com/office/drawing/2014/main" id="{C68765E2-CE6B-4930-844E-42EFC80B6DB8}"/>
            </a:ext>
          </a:extLst>
        </xdr:cNvPr>
        <xdr:cNvCxnSpPr/>
      </xdr:nvCxnSpPr>
      <xdr:spPr>
        <a:xfrm>
          <a:off x="10388600" y="13520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122648</xdr:rowOff>
    </xdr:from>
    <xdr:ext cx="469744" cy="259045"/>
    <xdr:sp macro="" textlink="">
      <xdr:nvSpPr>
        <xdr:cNvPr id="348" name="【公営住宅】&#10;一人当たり面積平均値テキスト">
          <a:extLst>
            <a:ext uri="{FF2B5EF4-FFF2-40B4-BE49-F238E27FC236}">
              <a16:creationId xmlns:a16="http://schemas.microsoft.com/office/drawing/2014/main" id="{45E27CEA-3E05-4850-83F7-9DB3C455816F}"/>
            </a:ext>
          </a:extLst>
        </xdr:cNvPr>
        <xdr:cNvSpPr txBox="1"/>
      </xdr:nvSpPr>
      <xdr:spPr>
        <a:xfrm>
          <a:off x="10515600" y="145244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99771</xdr:rowOff>
    </xdr:from>
    <xdr:to>
      <xdr:col>55</xdr:col>
      <xdr:colOff>50800</xdr:colOff>
      <xdr:row>86</xdr:row>
      <xdr:rowOff>29921</xdr:rowOff>
    </xdr:to>
    <xdr:sp macro="" textlink="">
      <xdr:nvSpPr>
        <xdr:cNvPr id="349" name="フローチャート: 判断 348">
          <a:extLst>
            <a:ext uri="{FF2B5EF4-FFF2-40B4-BE49-F238E27FC236}">
              <a16:creationId xmlns:a16="http://schemas.microsoft.com/office/drawing/2014/main" id="{BFF9157C-518B-4770-8163-6262D7546D2F}"/>
            </a:ext>
          </a:extLst>
        </xdr:cNvPr>
        <xdr:cNvSpPr/>
      </xdr:nvSpPr>
      <xdr:spPr>
        <a:xfrm>
          <a:off x="10426700" y="14673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100502</xdr:rowOff>
    </xdr:from>
    <xdr:to>
      <xdr:col>50</xdr:col>
      <xdr:colOff>165100</xdr:colOff>
      <xdr:row>86</xdr:row>
      <xdr:rowOff>30652</xdr:rowOff>
    </xdr:to>
    <xdr:sp macro="" textlink="">
      <xdr:nvSpPr>
        <xdr:cNvPr id="350" name="フローチャート: 判断 349">
          <a:extLst>
            <a:ext uri="{FF2B5EF4-FFF2-40B4-BE49-F238E27FC236}">
              <a16:creationId xmlns:a16="http://schemas.microsoft.com/office/drawing/2014/main" id="{55D813F8-BA70-4A00-8BCC-E9ACDD9F9823}"/>
            </a:ext>
          </a:extLst>
        </xdr:cNvPr>
        <xdr:cNvSpPr/>
      </xdr:nvSpPr>
      <xdr:spPr>
        <a:xfrm>
          <a:off x="9588500" y="14673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100777</xdr:rowOff>
    </xdr:from>
    <xdr:to>
      <xdr:col>46</xdr:col>
      <xdr:colOff>38100</xdr:colOff>
      <xdr:row>86</xdr:row>
      <xdr:rowOff>30927</xdr:rowOff>
    </xdr:to>
    <xdr:sp macro="" textlink="">
      <xdr:nvSpPr>
        <xdr:cNvPr id="351" name="フローチャート: 判断 350">
          <a:extLst>
            <a:ext uri="{FF2B5EF4-FFF2-40B4-BE49-F238E27FC236}">
              <a16:creationId xmlns:a16="http://schemas.microsoft.com/office/drawing/2014/main" id="{B3D3B3D0-CF0B-4D66-8A4B-DD50607EC266}"/>
            </a:ext>
          </a:extLst>
        </xdr:cNvPr>
        <xdr:cNvSpPr/>
      </xdr:nvSpPr>
      <xdr:spPr>
        <a:xfrm>
          <a:off x="8699500" y="14674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101966</xdr:rowOff>
    </xdr:from>
    <xdr:to>
      <xdr:col>41</xdr:col>
      <xdr:colOff>101600</xdr:colOff>
      <xdr:row>86</xdr:row>
      <xdr:rowOff>32116</xdr:rowOff>
    </xdr:to>
    <xdr:sp macro="" textlink="">
      <xdr:nvSpPr>
        <xdr:cNvPr id="352" name="フローチャート: 判断 351">
          <a:extLst>
            <a:ext uri="{FF2B5EF4-FFF2-40B4-BE49-F238E27FC236}">
              <a16:creationId xmlns:a16="http://schemas.microsoft.com/office/drawing/2014/main" id="{CCDA8C09-E951-4582-8A05-734A3A0EE806}"/>
            </a:ext>
          </a:extLst>
        </xdr:cNvPr>
        <xdr:cNvSpPr/>
      </xdr:nvSpPr>
      <xdr:spPr>
        <a:xfrm>
          <a:off x="7810500" y="14675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100457</xdr:rowOff>
    </xdr:from>
    <xdr:to>
      <xdr:col>36</xdr:col>
      <xdr:colOff>165100</xdr:colOff>
      <xdr:row>86</xdr:row>
      <xdr:rowOff>30607</xdr:rowOff>
    </xdr:to>
    <xdr:sp macro="" textlink="">
      <xdr:nvSpPr>
        <xdr:cNvPr id="353" name="フローチャート: 判断 352">
          <a:extLst>
            <a:ext uri="{FF2B5EF4-FFF2-40B4-BE49-F238E27FC236}">
              <a16:creationId xmlns:a16="http://schemas.microsoft.com/office/drawing/2014/main" id="{A9D670C9-E73F-458B-90F5-D9101F7DB236}"/>
            </a:ext>
          </a:extLst>
        </xdr:cNvPr>
        <xdr:cNvSpPr/>
      </xdr:nvSpPr>
      <xdr:spPr>
        <a:xfrm>
          <a:off x="6921500" y="14673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6071A89A-DBC0-49E8-ACA4-DA823A2B798D}"/>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B55DA097-63E7-4D3E-BCBA-E83898553334}"/>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9FAE452A-2E87-468C-8A9F-CAAE842AC99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854B8237-9858-4E84-A69C-7E1F0D6E49D1}"/>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56491AE1-5B0F-4E9C-9CDC-5ABFB90BAF7A}"/>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131638</xdr:rowOff>
    </xdr:from>
    <xdr:to>
      <xdr:col>55</xdr:col>
      <xdr:colOff>50800</xdr:colOff>
      <xdr:row>86</xdr:row>
      <xdr:rowOff>61788</xdr:rowOff>
    </xdr:to>
    <xdr:sp macro="" textlink="">
      <xdr:nvSpPr>
        <xdr:cNvPr id="359" name="楕円 358">
          <a:extLst>
            <a:ext uri="{FF2B5EF4-FFF2-40B4-BE49-F238E27FC236}">
              <a16:creationId xmlns:a16="http://schemas.microsoft.com/office/drawing/2014/main" id="{3E4EBF91-0434-411A-ACA3-F4C7B773F07C}"/>
            </a:ext>
          </a:extLst>
        </xdr:cNvPr>
        <xdr:cNvSpPr/>
      </xdr:nvSpPr>
      <xdr:spPr>
        <a:xfrm>
          <a:off x="10426700" y="14704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78198</xdr:rowOff>
    </xdr:from>
    <xdr:ext cx="469744" cy="259045"/>
    <xdr:sp macro="" textlink="">
      <xdr:nvSpPr>
        <xdr:cNvPr id="360" name="【公営住宅】&#10;一人当たり面積該当値テキスト">
          <a:extLst>
            <a:ext uri="{FF2B5EF4-FFF2-40B4-BE49-F238E27FC236}">
              <a16:creationId xmlns:a16="http://schemas.microsoft.com/office/drawing/2014/main" id="{ED0E2DBD-E4FC-4DBB-835E-9C08CE8540EE}"/>
            </a:ext>
          </a:extLst>
        </xdr:cNvPr>
        <xdr:cNvSpPr txBox="1"/>
      </xdr:nvSpPr>
      <xdr:spPr>
        <a:xfrm>
          <a:off x="10515600" y="14651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132462</xdr:rowOff>
    </xdr:from>
    <xdr:to>
      <xdr:col>50</xdr:col>
      <xdr:colOff>165100</xdr:colOff>
      <xdr:row>86</xdr:row>
      <xdr:rowOff>62612</xdr:rowOff>
    </xdr:to>
    <xdr:sp macro="" textlink="">
      <xdr:nvSpPr>
        <xdr:cNvPr id="361" name="楕円 360">
          <a:extLst>
            <a:ext uri="{FF2B5EF4-FFF2-40B4-BE49-F238E27FC236}">
              <a16:creationId xmlns:a16="http://schemas.microsoft.com/office/drawing/2014/main" id="{1C545708-A4E7-4254-96FD-E3EAC338F4B7}"/>
            </a:ext>
          </a:extLst>
        </xdr:cNvPr>
        <xdr:cNvSpPr/>
      </xdr:nvSpPr>
      <xdr:spPr>
        <a:xfrm>
          <a:off x="9588500" y="14705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10988</xdr:rowOff>
    </xdr:from>
    <xdr:to>
      <xdr:col>55</xdr:col>
      <xdr:colOff>0</xdr:colOff>
      <xdr:row>86</xdr:row>
      <xdr:rowOff>11812</xdr:rowOff>
    </xdr:to>
    <xdr:cxnSp macro="">
      <xdr:nvCxnSpPr>
        <xdr:cNvPr id="362" name="直線コネクタ 361">
          <a:extLst>
            <a:ext uri="{FF2B5EF4-FFF2-40B4-BE49-F238E27FC236}">
              <a16:creationId xmlns:a16="http://schemas.microsoft.com/office/drawing/2014/main" id="{1041BB43-4D17-44F7-AED2-820AF471A9CD}"/>
            </a:ext>
          </a:extLst>
        </xdr:cNvPr>
        <xdr:cNvCxnSpPr/>
      </xdr:nvCxnSpPr>
      <xdr:spPr>
        <a:xfrm flipV="1">
          <a:off x="9639300" y="14755688"/>
          <a:ext cx="838200" cy="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133100</xdr:rowOff>
    </xdr:from>
    <xdr:to>
      <xdr:col>46</xdr:col>
      <xdr:colOff>38100</xdr:colOff>
      <xdr:row>86</xdr:row>
      <xdr:rowOff>63250</xdr:rowOff>
    </xdr:to>
    <xdr:sp macro="" textlink="">
      <xdr:nvSpPr>
        <xdr:cNvPr id="363" name="楕円 362">
          <a:extLst>
            <a:ext uri="{FF2B5EF4-FFF2-40B4-BE49-F238E27FC236}">
              <a16:creationId xmlns:a16="http://schemas.microsoft.com/office/drawing/2014/main" id="{D08AC187-93F6-4193-B332-4C5E0A9CDB5F}"/>
            </a:ext>
          </a:extLst>
        </xdr:cNvPr>
        <xdr:cNvSpPr/>
      </xdr:nvSpPr>
      <xdr:spPr>
        <a:xfrm>
          <a:off x="8699500" y="14706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11812</xdr:rowOff>
    </xdr:from>
    <xdr:to>
      <xdr:col>50</xdr:col>
      <xdr:colOff>114300</xdr:colOff>
      <xdr:row>86</xdr:row>
      <xdr:rowOff>12450</xdr:rowOff>
    </xdr:to>
    <xdr:cxnSp macro="">
      <xdr:nvCxnSpPr>
        <xdr:cNvPr id="364" name="直線コネクタ 363">
          <a:extLst>
            <a:ext uri="{FF2B5EF4-FFF2-40B4-BE49-F238E27FC236}">
              <a16:creationId xmlns:a16="http://schemas.microsoft.com/office/drawing/2014/main" id="{F085D1D8-49F3-458D-9040-A9647225B5D3}"/>
            </a:ext>
          </a:extLst>
        </xdr:cNvPr>
        <xdr:cNvCxnSpPr/>
      </xdr:nvCxnSpPr>
      <xdr:spPr>
        <a:xfrm flipV="1">
          <a:off x="8750300" y="14756512"/>
          <a:ext cx="889000" cy="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132917</xdr:rowOff>
    </xdr:from>
    <xdr:to>
      <xdr:col>41</xdr:col>
      <xdr:colOff>101600</xdr:colOff>
      <xdr:row>86</xdr:row>
      <xdr:rowOff>63067</xdr:rowOff>
    </xdr:to>
    <xdr:sp macro="" textlink="">
      <xdr:nvSpPr>
        <xdr:cNvPr id="365" name="楕円 364">
          <a:extLst>
            <a:ext uri="{FF2B5EF4-FFF2-40B4-BE49-F238E27FC236}">
              <a16:creationId xmlns:a16="http://schemas.microsoft.com/office/drawing/2014/main" id="{509F08E9-0484-4958-BEEB-1040F714B16F}"/>
            </a:ext>
          </a:extLst>
        </xdr:cNvPr>
        <xdr:cNvSpPr/>
      </xdr:nvSpPr>
      <xdr:spPr>
        <a:xfrm>
          <a:off x="7810500" y="14706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12267</xdr:rowOff>
    </xdr:from>
    <xdr:to>
      <xdr:col>45</xdr:col>
      <xdr:colOff>177800</xdr:colOff>
      <xdr:row>86</xdr:row>
      <xdr:rowOff>12450</xdr:rowOff>
    </xdr:to>
    <xdr:cxnSp macro="">
      <xdr:nvCxnSpPr>
        <xdr:cNvPr id="366" name="直線コネクタ 365">
          <a:extLst>
            <a:ext uri="{FF2B5EF4-FFF2-40B4-BE49-F238E27FC236}">
              <a16:creationId xmlns:a16="http://schemas.microsoft.com/office/drawing/2014/main" id="{390BFC4D-2404-4F60-8329-E4F7387152C6}"/>
            </a:ext>
          </a:extLst>
        </xdr:cNvPr>
        <xdr:cNvCxnSpPr/>
      </xdr:nvCxnSpPr>
      <xdr:spPr>
        <a:xfrm>
          <a:off x="7861300" y="14756967"/>
          <a:ext cx="889000" cy="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133421</xdr:rowOff>
    </xdr:from>
    <xdr:to>
      <xdr:col>36</xdr:col>
      <xdr:colOff>165100</xdr:colOff>
      <xdr:row>86</xdr:row>
      <xdr:rowOff>63571</xdr:rowOff>
    </xdr:to>
    <xdr:sp macro="" textlink="">
      <xdr:nvSpPr>
        <xdr:cNvPr id="367" name="楕円 366">
          <a:extLst>
            <a:ext uri="{FF2B5EF4-FFF2-40B4-BE49-F238E27FC236}">
              <a16:creationId xmlns:a16="http://schemas.microsoft.com/office/drawing/2014/main" id="{B406F7E4-E5A3-48C2-ABC6-7700461F9B64}"/>
            </a:ext>
          </a:extLst>
        </xdr:cNvPr>
        <xdr:cNvSpPr/>
      </xdr:nvSpPr>
      <xdr:spPr>
        <a:xfrm>
          <a:off x="6921500" y="14706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12267</xdr:rowOff>
    </xdr:from>
    <xdr:to>
      <xdr:col>41</xdr:col>
      <xdr:colOff>50800</xdr:colOff>
      <xdr:row>86</xdr:row>
      <xdr:rowOff>12771</xdr:rowOff>
    </xdr:to>
    <xdr:cxnSp macro="">
      <xdr:nvCxnSpPr>
        <xdr:cNvPr id="368" name="直線コネクタ 367">
          <a:extLst>
            <a:ext uri="{FF2B5EF4-FFF2-40B4-BE49-F238E27FC236}">
              <a16:creationId xmlns:a16="http://schemas.microsoft.com/office/drawing/2014/main" id="{2270C0F9-AEEF-4D61-95A6-80EF111287C5}"/>
            </a:ext>
          </a:extLst>
        </xdr:cNvPr>
        <xdr:cNvCxnSpPr/>
      </xdr:nvCxnSpPr>
      <xdr:spPr>
        <a:xfrm flipV="1">
          <a:off x="6972300" y="14756967"/>
          <a:ext cx="889000" cy="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47179</xdr:rowOff>
    </xdr:from>
    <xdr:ext cx="469744" cy="259045"/>
    <xdr:sp macro="" textlink="">
      <xdr:nvSpPr>
        <xdr:cNvPr id="369" name="n_1aveValue【公営住宅】&#10;一人当たり面積">
          <a:extLst>
            <a:ext uri="{FF2B5EF4-FFF2-40B4-BE49-F238E27FC236}">
              <a16:creationId xmlns:a16="http://schemas.microsoft.com/office/drawing/2014/main" id="{803B1450-CCDF-4918-9BE0-0538163114CF}"/>
            </a:ext>
          </a:extLst>
        </xdr:cNvPr>
        <xdr:cNvSpPr txBox="1"/>
      </xdr:nvSpPr>
      <xdr:spPr>
        <a:xfrm>
          <a:off x="9391727" y="14448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47454</xdr:rowOff>
    </xdr:from>
    <xdr:ext cx="469744" cy="259045"/>
    <xdr:sp macro="" textlink="">
      <xdr:nvSpPr>
        <xdr:cNvPr id="370" name="n_2aveValue【公営住宅】&#10;一人当たり面積">
          <a:extLst>
            <a:ext uri="{FF2B5EF4-FFF2-40B4-BE49-F238E27FC236}">
              <a16:creationId xmlns:a16="http://schemas.microsoft.com/office/drawing/2014/main" id="{FFAF76F8-F418-4186-85EC-BAAE57A5EDD0}"/>
            </a:ext>
          </a:extLst>
        </xdr:cNvPr>
        <xdr:cNvSpPr txBox="1"/>
      </xdr:nvSpPr>
      <xdr:spPr>
        <a:xfrm>
          <a:off x="8515427" y="14449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48643</xdr:rowOff>
    </xdr:from>
    <xdr:ext cx="469744" cy="259045"/>
    <xdr:sp macro="" textlink="">
      <xdr:nvSpPr>
        <xdr:cNvPr id="371" name="n_3aveValue【公営住宅】&#10;一人当たり面積">
          <a:extLst>
            <a:ext uri="{FF2B5EF4-FFF2-40B4-BE49-F238E27FC236}">
              <a16:creationId xmlns:a16="http://schemas.microsoft.com/office/drawing/2014/main" id="{3C6627AF-F83B-4F4F-A106-754E8E513EBB}"/>
            </a:ext>
          </a:extLst>
        </xdr:cNvPr>
        <xdr:cNvSpPr txBox="1"/>
      </xdr:nvSpPr>
      <xdr:spPr>
        <a:xfrm>
          <a:off x="7626427" y="14450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47134</xdr:rowOff>
    </xdr:from>
    <xdr:ext cx="469744" cy="259045"/>
    <xdr:sp macro="" textlink="">
      <xdr:nvSpPr>
        <xdr:cNvPr id="372" name="n_4aveValue【公営住宅】&#10;一人当たり面積">
          <a:extLst>
            <a:ext uri="{FF2B5EF4-FFF2-40B4-BE49-F238E27FC236}">
              <a16:creationId xmlns:a16="http://schemas.microsoft.com/office/drawing/2014/main" id="{4B1F841C-D59C-44C3-B733-06FD1EE6AEB3}"/>
            </a:ext>
          </a:extLst>
        </xdr:cNvPr>
        <xdr:cNvSpPr txBox="1"/>
      </xdr:nvSpPr>
      <xdr:spPr>
        <a:xfrm>
          <a:off x="6737427" y="14448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53739</xdr:rowOff>
    </xdr:from>
    <xdr:ext cx="469744" cy="259045"/>
    <xdr:sp macro="" textlink="">
      <xdr:nvSpPr>
        <xdr:cNvPr id="373" name="n_1mainValue【公営住宅】&#10;一人当たり面積">
          <a:extLst>
            <a:ext uri="{FF2B5EF4-FFF2-40B4-BE49-F238E27FC236}">
              <a16:creationId xmlns:a16="http://schemas.microsoft.com/office/drawing/2014/main" id="{6E0C8204-1A56-438E-90A3-58E8FD76CE87}"/>
            </a:ext>
          </a:extLst>
        </xdr:cNvPr>
        <xdr:cNvSpPr txBox="1"/>
      </xdr:nvSpPr>
      <xdr:spPr>
        <a:xfrm>
          <a:off x="9391727" y="14798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54377</xdr:rowOff>
    </xdr:from>
    <xdr:ext cx="469744" cy="259045"/>
    <xdr:sp macro="" textlink="">
      <xdr:nvSpPr>
        <xdr:cNvPr id="374" name="n_2mainValue【公営住宅】&#10;一人当たり面積">
          <a:extLst>
            <a:ext uri="{FF2B5EF4-FFF2-40B4-BE49-F238E27FC236}">
              <a16:creationId xmlns:a16="http://schemas.microsoft.com/office/drawing/2014/main" id="{0628DA8E-D5A1-4E41-991E-B0ABB3D2CEB0}"/>
            </a:ext>
          </a:extLst>
        </xdr:cNvPr>
        <xdr:cNvSpPr txBox="1"/>
      </xdr:nvSpPr>
      <xdr:spPr>
        <a:xfrm>
          <a:off x="8515427" y="1479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54194</xdr:rowOff>
    </xdr:from>
    <xdr:ext cx="469744" cy="259045"/>
    <xdr:sp macro="" textlink="">
      <xdr:nvSpPr>
        <xdr:cNvPr id="375" name="n_3mainValue【公営住宅】&#10;一人当たり面積">
          <a:extLst>
            <a:ext uri="{FF2B5EF4-FFF2-40B4-BE49-F238E27FC236}">
              <a16:creationId xmlns:a16="http://schemas.microsoft.com/office/drawing/2014/main" id="{26BA9B01-D218-42CD-8CB9-C759D72D8840}"/>
            </a:ext>
          </a:extLst>
        </xdr:cNvPr>
        <xdr:cNvSpPr txBox="1"/>
      </xdr:nvSpPr>
      <xdr:spPr>
        <a:xfrm>
          <a:off x="7626427" y="14798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54698</xdr:rowOff>
    </xdr:from>
    <xdr:ext cx="469744" cy="259045"/>
    <xdr:sp macro="" textlink="">
      <xdr:nvSpPr>
        <xdr:cNvPr id="376" name="n_4mainValue【公営住宅】&#10;一人当たり面積">
          <a:extLst>
            <a:ext uri="{FF2B5EF4-FFF2-40B4-BE49-F238E27FC236}">
              <a16:creationId xmlns:a16="http://schemas.microsoft.com/office/drawing/2014/main" id="{ED317426-4216-4E01-A479-3ABDC17B3857}"/>
            </a:ext>
          </a:extLst>
        </xdr:cNvPr>
        <xdr:cNvSpPr txBox="1"/>
      </xdr:nvSpPr>
      <xdr:spPr>
        <a:xfrm>
          <a:off x="6737427" y="14799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a:extLst>
            <a:ext uri="{FF2B5EF4-FFF2-40B4-BE49-F238E27FC236}">
              <a16:creationId xmlns:a16="http://schemas.microsoft.com/office/drawing/2014/main" id="{A60D403A-79E5-4625-B0C4-3629FB71DBD1}"/>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a:extLst>
            <a:ext uri="{FF2B5EF4-FFF2-40B4-BE49-F238E27FC236}">
              <a16:creationId xmlns:a16="http://schemas.microsoft.com/office/drawing/2014/main" id="{F9E60237-D2EA-4CAB-AA1D-D7E9CAD54E68}"/>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a:extLst>
            <a:ext uri="{FF2B5EF4-FFF2-40B4-BE49-F238E27FC236}">
              <a16:creationId xmlns:a16="http://schemas.microsoft.com/office/drawing/2014/main" id="{2D85B204-A3B7-42D2-BF04-47C10651FF58}"/>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a:extLst>
            <a:ext uri="{FF2B5EF4-FFF2-40B4-BE49-F238E27FC236}">
              <a16:creationId xmlns:a16="http://schemas.microsoft.com/office/drawing/2014/main" id="{E3263CCF-922D-49DA-AC68-FF4B8DEDB1DC}"/>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a:extLst>
            <a:ext uri="{FF2B5EF4-FFF2-40B4-BE49-F238E27FC236}">
              <a16:creationId xmlns:a16="http://schemas.microsoft.com/office/drawing/2014/main" id="{13DBB38F-963A-403B-8FF4-62C6452D7B95}"/>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a:extLst>
            <a:ext uri="{FF2B5EF4-FFF2-40B4-BE49-F238E27FC236}">
              <a16:creationId xmlns:a16="http://schemas.microsoft.com/office/drawing/2014/main" id="{E91B263A-ECE1-4608-A0D5-72F42D17B3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a:extLst>
            <a:ext uri="{FF2B5EF4-FFF2-40B4-BE49-F238E27FC236}">
              <a16:creationId xmlns:a16="http://schemas.microsoft.com/office/drawing/2014/main" id="{06F5FFE1-0416-4191-900D-5928A3F653D4}"/>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a:extLst>
            <a:ext uri="{FF2B5EF4-FFF2-40B4-BE49-F238E27FC236}">
              <a16:creationId xmlns:a16="http://schemas.microsoft.com/office/drawing/2014/main" id="{1C26662A-51B3-4430-9F93-64B87911BF0F}"/>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5" name="テキスト ボックス 384">
          <a:extLst>
            <a:ext uri="{FF2B5EF4-FFF2-40B4-BE49-F238E27FC236}">
              <a16:creationId xmlns:a16="http://schemas.microsoft.com/office/drawing/2014/main" id="{CCC799BE-7439-416A-B173-7A5CF0E2E10C}"/>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6" name="直線コネクタ 385">
          <a:extLst>
            <a:ext uri="{FF2B5EF4-FFF2-40B4-BE49-F238E27FC236}">
              <a16:creationId xmlns:a16="http://schemas.microsoft.com/office/drawing/2014/main" id="{7859FDD8-0383-472D-A7DE-6325203D93F7}"/>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7" name="テキスト ボックス 386">
          <a:extLst>
            <a:ext uri="{FF2B5EF4-FFF2-40B4-BE49-F238E27FC236}">
              <a16:creationId xmlns:a16="http://schemas.microsoft.com/office/drawing/2014/main" id="{A8317A32-9AEB-4CC7-9A02-FDB982C35AC4}"/>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8" name="直線コネクタ 387">
          <a:extLst>
            <a:ext uri="{FF2B5EF4-FFF2-40B4-BE49-F238E27FC236}">
              <a16:creationId xmlns:a16="http://schemas.microsoft.com/office/drawing/2014/main" id="{A4AA7459-C6D6-4D97-BFAD-B9420D056A94}"/>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9" name="テキスト ボックス 388">
          <a:extLst>
            <a:ext uri="{FF2B5EF4-FFF2-40B4-BE49-F238E27FC236}">
              <a16:creationId xmlns:a16="http://schemas.microsoft.com/office/drawing/2014/main" id="{9A525940-8E39-47AF-B99F-0C479533EFEB}"/>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0" name="直線コネクタ 389">
          <a:extLst>
            <a:ext uri="{FF2B5EF4-FFF2-40B4-BE49-F238E27FC236}">
              <a16:creationId xmlns:a16="http://schemas.microsoft.com/office/drawing/2014/main" id="{9E60B636-CCA2-41CF-88BE-43B062A770C1}"/>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1" name="テキスト ボックス 390">
          <a:extLst>
            <a:ext uri="{FF2B5EF4-FFF2-40B4-BE49-F238E27FC236}">
              <a16:creationId xmlns:a16="http://schemas.microsoft.com/office/drawing/2014/main" id="{AA91ABA2-8A30-4195-A063-2ECE17187E95}"/>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2" name="直線コネクタ 391">
          <a:extLst>
            <a:ext uri="{FF2B5EF4-FFF2-40B4-BE49-F238E27FC236}">
              <a16:creationId xmlns:a16="http://schemas.microsoft.com/office/drawing/2014/main" id="{DE34135D-0554-4D93-BD81-2B675864D662}"/>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3" name="テキスト ボックス 392">
          <a:extLst>
            <a:ext uri="{FF2B5EF4-FFF2-40B4-BE49-F238E27FC236}">
              <a16:creationId xmlns:a16="http://schemas.microsoft.com/office/drawing/2014/main" id="{04597519-73BD-4C57-AFA7-EFAC7310BCAF}"/>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4" name="直線コネクタ 393">
          <a:extLst>
            <a:ext uri="{FF2B5EF4-FFF2-40B4-BE49-F238E27FC236}">
              <a16:creationId xmlns:a16="http://schemas.microsoft.com/office/drawing/2014/main" id="{2BA18837-8CBE-471A-A524-50E7A4DB2CD9}"/>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5" name="テキスト ボックス 394">
          <a:extLst>
            <a:ext uri="{FF2B5EF4-FFF2-40B4-BE49-F238E27FC236}">
              <a16:creationId xmlns:a16="http://schemas.microsoft.com/office/drawing/2014/main" id="{DC3D3F02-6AF2-4978-A263-9E8D685662DA}"/>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6" name="直線コネクタ 395">
          <a:extLst>
            <a:ext uri="{FF2B5EF4-FFF2-40B4-BE49-F238E27FC236}">
              <a16:creationId xmlns:a16="http://schemas.microsoft.com/office/drawing/2014/main" id="{6AE55350-B7A3-4514-8A1C-C34A715DA708}"/>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7" name="テキスト ボックス 396">
          <a:extLst>
            <a:ext uri="{FF2B5EF4-FFF2-40B4-BE49-F238E27FC236}">
              <a16:creationId xmlns:a16="http://schemas.microsoft.com/office/drawing/2014/main" id="{E85371A3-C7B9-4253-B677-40CEC86C4BA2}"/>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8" name="直線コネクタ 397">
          <a:extLst>
            <a:ext uri="{FF2B5EF4-FFF2-40B4-BE49-F238E27FC236}">
              <a16:creationId xmlns:a16="http://schemas.microsoft.com/office/drawing/2014/main" id="{D0D14F29-65B6-4856-B675-93879FEE3C99}"/>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9" name="テキスト ボックス 398">
          <a:extLst>
            <a:ext uri="{FF2B5EF4-FFF2-40B4-BE49-F238E27FC236}">
              <a16:creationId xmlns:a16="http://schemas.microsoft.com/office/drawing/2014/main" id="{1996755A-F208-4CBD-B23D-CBE189C9C9CF}"/>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0" name="直線コネクタ 399">
          <a:extLst>
            <a:ext uri="{FF2B5EF4-FFF2-40B4-BE49-F238E27FC236}">
              <a16:creationId xmlns:a16="http://schemas.microsoft.com/office/drawing/2014/main" id="{D91BA906-116B-4311-B24D-5EA432915886}"/>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1" name="【港湾・漁港】&#10;有形固定資産減価償却率グラフ枠">
          <a:extLst>
            <a:ext uri="{FF2B5EF4-FFF2-40B4-BE49-F238E27FC236}">
              <a16:creationId xmlns:a16="http://schemas.microsoft.com/office/drawing/2014/main" id="{69DED9FB-6E9A-4643-8B79-E1DBB182C471}"/>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169273</xdr:rowOff>
    </xdr:from>
    <xdr:to>
      <xdr:col>24</xdr:col>
      <xdr:colOff>62865</xdr:colOff>
      <xdr:row>109</xdr:row>
      <xdr:rowOff>9252</xdr:rowOff>
    </xdr:to>
    <xdr:cxnSp macro="">
      <xdr:nvCxnSpPr>
        <xdr:cNvPr id="402" name="直線コネクタ 401">
          <a:extLst>
            <a:ext uri="{FF2B5EF4-FFF2-40B4-BE49-F238E27FC236}">
              <a16:creationId xmlns:a16="http://schemas.microsoft.com/office/drawing/2014/main" id="{85705708-2313-4F09-BF8C-652AB83C0DC2}"/>
            </a:ext>
          </a:extLst>
        </xdr:cNvPr>
        <xdr:cNvCxnSpPr/>
      </xdr:nvCxnSpPr>
      <xdr:spPr>
        <a:xfrm flipV="1">
          <a:off x="4634865" y="17142823"/>
          <a:ext cx="0" cy="15544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13079</xdr:rowOff>
    </xdr:from>
    <xdr:ext cx="405111" cy="259045"/>
    <xdr:sp macro="" textlink="">
      <xdr:nvSpPr>
        <xdr:cNvPr id="403" name="【港湾・漁港】&#10;有形固定資産減価償却率最小値テキスト">
          <a:extLst>
            <a:ext uri="{FF2B5EF4-FFF2-40B4-BE49-F238E27FC236}">
              <a16:creationId xmlns:a16="http://schemas.microsoft.com/office/drawing/2014/main" id="{A79BFBC8-40A4-4E29-8E4F-5E364AC2AD29}"/>
            </a:ext>
          </a:extLst>
        </xdr:cNvPr>
        <xdr:cNvSpPr txBox="1"/>
      </xdr:nvSpPr>
      <xdr:spPr>
        <a:xfrm>
          <a:off x="4673600" y="18701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9252</xdr:rowOff>
    </xdr:from>
    <xdr:to>
      <xdr:col>24</xdr:col>
      <xdr:colOff>152400</xdr:colOff>
      <xdr:row>109</xdr:row>
      <xdr:rowOff>9252</xdr:rowOff>
    </xdr:to>
    <xdr:cxnSp macro="">
      <xdr:nvCxnSpPr>
        <xdr:cNvPr id="404" name="直線コネクタ 403">
          <a:extLst>
            <a:ext uri="{FF2B5EF4-FFF2-40B4-BE49-F238E27FC236}">
              <a16:creationId xmlns:a16="http://schemas.microsoft.com/office/drawing/2014/main" id="{5F470CD5-DB0B-4218-A3D0-46CAB02F3395}"/>
            </a:ext>
          </a:extLst>
        </xdr:cNvPr>
        <xdr:cNvCxnSpPr/>
      </xdr:nvCxnSpPr>
      <xdr:spPr>
        <a:xfrm>
          <a:off x="4546600" y="1869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115950</xdr:rowOff>
    </xdr:from>
    <xdr:ext cx="340478" cy="259045"/>
    <xdr:sp macro="" textlink="">
      <xdr:nvSpPr>
        <xdr:cNvPr id="405" name="【港湾・漁港】&#10;有形固定資産減価償却率最大値テキスト">
          <a:extLst>
            <a:ext uri="{FF2B5EF4-FFF2-40B4-BE49-F238E27FC236}">
              <a16:creationId xmlns:a16="http://schemas.microsoft.com/office/drawing/2014/main" id="{D3F73EC9-3EC9-454E-8150-5290C7F6FAEE}"/>
            </a:ext>
          </a:extLst>
        </xdr:cNvPr>
        <xdr:cNvSpPr txBox="1"/>
      </xdr:nvSpPr>
      <xdr:spPr>
        <a:xfrm>
          <a:off x="4673600" y="1691805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169273</xdr:rowOff>
    </xdr:from>
    <xdr:to>
      <xdr:col>24</xdr:col>
      <xdr:colOff>152400</xdr:colOff>
      <xdr:row>99</xdr:row>
      <xdr:rowOff>169273</xdr:rowOff>
    </xdr:to>
    <xdr:cxnSp macro="">
      <xdr:nvCxnSpPr>
        <xdr:cNvPr id="406" name="直線コネクタ 405">
          <a:extLst>
            <a:ext uri="{FF2B5EF4-FFF2-40B4-BE49-F238E27FC236}">
              <a16:creationId xmlns:a16="http://schemas.microsoft.com/office/drawing/2014/main" id="{82B83968-B011-4109-9D44-0260423D8C53}"/>
            </a:ext>
          </a:extLst>
        </xdr:cNvPr>
        <xdr:cNvCxnSpPr/>
      </xdr:nvCxnSpPr>
      <xdr:spPr>
        <a:xfrm>
          <a:off x="4546600" y="17142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142983</xdr:rowOff>
    </xdr:from>
    <xdr:ext cx="405111" cy="259045"/>
    <xdr:sp macro="" textlink="">
      <xdr:nvSpPr>
        <xdr:cNvPr id="407" name="【港湾・漁港】&#10;有形固定資産減価償却率平均値テキスト">
          <a:extLst>
            <a:ext uri="{FF2B5EF4-FFF2-40B4-BE49-F238E27FC236}">
              <a16:creationId xmlns:a16="http://schemas.microsoft.com/office/drawing/2014/main" id="{AAE60EEC-9D2A-41DD-AE01-C9C9B89171FB}"/>
            </a:ext>
          </a:extLst>
        </xdr:cNvPr>
        <xdr:cNvSpPr txBox="1"/>
      </xdr:nvSpPr>
      <xdr:spPr>
        <a:xfrm>
          <a:off x="4673600" y="179737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120106</xdr:rowOff>
    </xdr:from>
    <xdr:to>
      <xdr:col>24</xdr:col>
      <xdr:colOff>114300</xdr:colOff>
      <xdr:row>106</xdr:row>
      <xdr:rowOff>50256</xdr:rowOff>
    </xdr:to>
    <xdr:sp macro="" textlink="">
      <xdr:nvSpPr>
        <xdr:cNvPr id="408" name="フローチャート: 判断 407">
          <a:extLst>
            <a:ext uri="{FF2B5EF4-FFF2-40B4-BE49-F238E27FC236}">
              <a16:creationId xmlns:a16="http://schemas.microsoft.com/office/drawing/2014/main" id="{F55A069D-9E26-4ACD-B043-FB906A16E555}"/>
            </a:ext>
          </a:extLst>
        </xdr:cNvPr>
        <xdr:cNvSpPr/>
      </xdr:nvSpPr>
      <xdr:spPr>
        <a:xfrm>
          <a:off x="4584700" y="18122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85816</xdr:rowOff>
    </xdr:from>
    <xdr:to>
      <xdr:col>20</xdr:col>
      <xdr:colOff>38100</xdr:colOff>
      <xdr:row>106</xdr:row>
      <xdr:rowOff>15966</xdr:rowOff>
    </xdr:to>
    <xdr:sp macro="" textlink="">
      <xdr:nvSpPr>
        <xdr:cNvPr id="409" name="フローチャート: 判断 408">
          <a:extLst>
            <a:ext uri="{FF2B5EF4-FFF2-40B4-BE49-F238E27FC236}">
              <a16:creationId xmlns:a16="http://schemas.microsoft.com/office/drawing/2014/main" id="{60CB2488-B0D9-409C-83C0-BB40AD0B9458}"/>
            </a:ext>
          </a:extLst>
        </xdr:cNvPr>
        <xdr:cNvSpPr/>
      </xdr:nvSpPr>
      <xdr:spPr>
        <a:xfrm>
          <a:off x="3746500" y="1808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36830</xdr:rowOff>
    </xdr:from>
    <xdr:to>
      <xdr:col>15</xdr:col>
      <xdr:colOff>101600</xdr:colOff>
      <xdr:row>105</xdr:row>
      <xdr:rowOff>138430</xdr:rowOff>
    </xdr:to>
    <xdr:sp macro="" textlink="">
      <xdr:nvSpPr>
        <xdr:cNvPr id="410" name="フローチャート: 判断 409">
          <a:extLst>
            <a:ext uri="{FF2B5EF4-FFF2-40B4-BE49-F238E27FC236}">
              <a16:creationId xmlns:a16="http://schemas.microsoft.com/office/drawing/2014/main" id="{999C39A3-FEDE-42D1-BCA2-80739BFF39DB}"/>
            </a:ext>
          </a:extLst>
        </xdr:cNvPr>
        <xdr:cNvSpPr/>
      </xdr:nvSpPr>
      <xdr:spPr>
        <a:xfrm>
          <a:off x="2857500" y="1803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152763</xdr:rowOff>
    </xdr:from>
    <xdr:to>
      <xdr:col>10</xdr:col>
      <xdr:colOff>165100</xdr:colOff>
      <xdr:row>105</xdr:row>
      <xdr:rowOff>82913</xdr:rowOff>
    </xdr:to>
    <xdr:sp macro="" textlink="">
      <xdr:nvSpPr>
        <xdr:cNvPr id="411" name="フローチャート: 判断 410">
          <a:extLst>
            <a:ext uri="{FF2B5EF4-FFF2-40B4-BE49-F238E27FC236}">
              <a16:creationId xmlns:a16="http://schemas.microsoft.com/office/drawing/2014/main" id="{A76A2BA7-5D12-4037-B644-4EAE246CF5F9}"/>
            </a:ext>
          </a:extLst>
        </xdr:cNvPr>
        <xdr:cNvSpPr/>
      </xdr:nvSpPr>
      <xdr:spPr>
        <a:xfrm>
          <a:off x="1968500" y="1798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121738</xdr:rowOff>
    </xdr:from>
    <xdr:to>
      <xdr:col>6</xdr:col>
      <xdr:colOff>38100</xdr:colOff>
      <xdr:row>105</xdr:row>
      <xdr:rowOff>51888</xdr:rowOff>
    </xdr:to>
    <xdr:sp macro="" textlink="">
      <xdr:nvSpPr>
        <xdr:cNvPr id="412" name="フローチャート: 判断 411">
          <a:extLst>
            <a:ext uri="{FF2B5EF4-FFF2-40B4-BE49-F238E27FC236}">
              <a16:creationId xmlns:a16="http://schemas.microsoft.com/office/drawing/2014/main" id="{106D9D59-0F1C-49C3-A1F4-77E4CB38BD96}"/>
            </a:ext>
          </a:extLst>
        </xdr:cNvPr>
        <xdr:cNvSpPr/>
      </xdr:nvSpPr>
      <xdr:spPr>
        <a:xfrm>
          <a:off x="1079500" y="17952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8A7B9D84-F465-4722-8682-8D059075BFC7}"/>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74F96D13-A063-4C65-938C-A5417CB8F687}"/>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8AB37680-A6CF-448C-8D7D-6BA258850F2B}"/>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418D0144-E7E4-4ACE-A4DB-B76069D55B77}"/>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F8C02C1B-B4B1-4D6D-AAE9-BB4D71E08237}"/>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44994</xdr:rowOff>
    </xdr:from>
    <xdr:to>
      <xdr:col>24</xdr:col>
      <xdr:colOff>114300</xdr:colOff>
      <xdr:row>106</xdr:row>
      <xdr:rowOff>146594</xdr:rowOff>
    </xdr:to>
    <xdr:sp macro="" textlink="">
      <xdr:nvSpPr>
        <xdr:cNvPr id="418" name="楕円 417">
          <a:extLst>
            <a:ext uri="{FF2B5EF4-FFF2-40B4-BE49-F238E27FC236}">
              <a16:creationId xmlns:a16="http://schemas.microsoft.com/office/drawing/2014/main" id="{B1F6747A-8D79-4251-A30C-810DE0252AAD}"/>
            </a:ext>
          </a:extLst>
        </xdr:cNvPr>
        <xdr:cNvSpPr/>
      </xdr:nvSpPr>
      <xdr:spPr>
        <a:xfrm>
          <a:off x="4584700" y="18218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23421</xdr:rowOff>
    </xdr:from>
    <xdr:ext cx="405111" cy="259045"/>
    <xdr:sp macro="" textlink="">
      <xdr:nvSpPr>
        <xdr:cNvPr id="419" name="【港湾・漁港】&#10;有形固定資産減価償却率該当値テキスト">
          <a:extLst>
            <a:ext uri="{FF2B5EF4-FFF2-40B4-BE49-F238E27FC236}">
              <a16:creationId xmlns:a16="http://schemas.microsoft.com/office/drawing/2014/main" id="{9E39B745-79CF-4F08-BBDF-B7CF444DCBD6}"/>
            </a:ext>
          </a:extLst>
        </xdr:cNvPr>
        <xdr:cNvSpPr txBox="1"/>
      </xdr:nvSpPr>
      <xdr:spPr>
        <a:xfrm>
          <a:off x="4673600" y="18197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27032</xdr:rowOff>
    </xdr:from>
    <xdr:to>
      <xdr:col>20</xdr:col>
      <xdr:colOff>38100</xdr:colOff>
      <xdr:row>106</xdr:row>
      <xdr:rowOff>128632</xdr:rowOff>
    </xdr:to>
    <xdr:sp macro="" textlink="">
      <xdr:nvSpPr>
        <xdr:cNvPr id="420" name="楕円 419">
          <a:extLst>
            <a:ext uri="{FF2B5EF4-FFF2-40B4-BE49-F238E27FC236}">
              <a16:creationId xmlns:a16="http://schemas.microsoft.com/office/drawing/2014/main" id="{A82FB8AC-8C9C-4A62-B6BD-480E623C8FC6}"/>
            </a:ext>
          </a:extLst>
        </xdr:cNvPr>
        <xdr:cNvSpPr/>
      </xdr:nvSpPr>
      <xdr:spPr>
        <a:xfrm>
          <a:off x="3746500" y="18200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77832</xdr:rowOff>
    </xdr:from>
    <xdr:to>
      <xdr:col>24</xdr:col>
      <xdr:colOff>63500</xdr:colOff>
      <xdr:row>106</xdr:row>
      <xdr:rowOff>95794</xdr:rowOff>
    </xdr:to>
    <xdr:cxnSp macro="">
      <xdr:nvCxnSpPr>
        <xdr:cNvPr id="421" name="直線コネクタ 420">
          <a:extLst>
            <a:ext uri="{FF2B5EF4-FFF2-40B4-BE49-F238E27FC236}">
              <a16:creationId xmlns:a16="http://schemas.microsoft.com/office/drawing/2014/main" id="{60097E1F-A668-4C28-80AE-7AA2C16A0A7E}"/>
            </a:ext>
          </a:extLst>
        </xdr:cNvPr>
        <xdr:cNvCxnSpPr/>
      </xdr:nvCxnSpPr>
      <xdr:spPr>
        <a:xfrm>
          <a:off x="3797300" y="18251532"/>
          <a:ext cx="83820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106</xdr:row>
      <xdr:rowOff>907</xdr:rowOff>
    </xdr:from>
    <xdr:to>
      <xdr:col>15</xdr:col>
      <xdr:colOff>101600</xdr:colOff>
      <xdr:row>106</xdr:row>
      <xdr:rowOff>102507</xdr:rowOff>
    </xdr:to>
    <xdr:sp macro="" textlink="">
      <xdr:nvSpPr>
        <xdr:cNvPr id="422" name="楕円 421">
          <a:extLst>
            <a:ext uri="{FF2B5EF4-FFF2-40B4-BE49-F238E27FC236}">
              <a16:creationId xmlns:a16="http://schemas.microsoft.com/office/drawing/2014/main" id="{D2DE965A-3AE1-4B7A-AD0F-C6D87D1A7BE9}"/>
            </a:ext>
          </a:extLst>
        </xdr:cNvPr>
        <xdr:cNvSpPr/>
      </xdr:nvSpPr>
      <xdr:spPr>
        <a:xfrm>
          <a:off x="2857500" y="1817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51707</xdr:rowOff>
    </xdr:from>
    <xdr:to>
      <xdr:col>19</xdr:col>
      <xdr:colOff>177800</xdr:colOff>
      <xdr:row>106</xdr:row>
      <xdr:rowOff>77832</xdr:rowOff>
    </xdr:to>
    <xdr:cxnSp macro="">
      <xdr:nvCxnSpPr>
        <xdr:cNvPr id="423" name="直線コネクタ 422">
          <a:extLst>
            <a:ext uri="{FF2B5EF4-FFF2-40B4-BE49-F238E27FC236}">
              <a16:creationId xmlns:a16="http://schemas.microsoft.com/office/drawing/2014/main" id="{BB803FA2-3DDE-45D9-9391-C6DA5E949C48}"/>
            </a:ext>
          </a:extLst>
        </xdr:cNvPr>
        <xdr:cNvCxnSpPr/>
      </xdr:nvCxnSpPr>
      <xdr:spPr>
        <a:xfrm>
          <a:off x="2908300" y="18225407"/>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160927</xdr:rowOff>
    </xdr:from>
    <xdr:to>
      <xdr:col>10</xdr:col>
      <xdr:colOff>165100</xdr:colOff>
      <xdr:row>106</xdr:row>
      <xdr:rowOff>91077</xdr:rowOff>
    </xdr:to>
    <xdr:sp macro="" textlink="">
      <xdr:nvSpPr>
        <xdr:cNvPr id="424" name="楕円 423">
          <a:extLst>
            <a:ext uri="{FF2B5EF4-FFF2-40B4-BE49-F238E27FC236}">
              <a16:creationId xmlns:a16="http://schemas.microsoft.com/office/drawing/2014/main" id="{5E40516D-2378-468E-9F39-14F70F179B97}"/>
            </a:ext>
          </a:extLst>
        </xdr:cNvPr>
        <xdr:cNvSpPr/>
      </xdr:nvSpPr>
      <xdr:spPr>
        <a:xfrm>
          <a:off x="1968500" y="18163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106</xdr:row>
      <xdr:rowOff>40277</xdr:rowOff>
    </xdr:from>
    <xdr:to>
      <xdr:col>15</xdr:col>
      <xdr:colOff>50800</xdr:colOff>
      <xdr:row>106</xdr:row>
      <xdr:rowOff>51707</xdr:rowOff>
    </xdr:to>
    <xdr:cxnSp macro="">
      <xdr:nvCxnSpPr>
        <xdr:cNvPr id="425" name="直線コネクタ 424">
          <a:extLst>
            <a:ext uri="{FF2B5EF4-FFF2-40B4-BE49-F238E27FC236}">
              <a16:creationId xmlns:a16="http://schemas.microsoft.com/office/drawing/2014/main" id="{ED97CE8B-0912-4CB9-957A-9717EC541DBB}"/>
            </a:ext>
          </a:extLst>
        </xdr:cNvPr>
        <xdr:cNvCxnSpPr/>
      </xdr:nvCxnSpPr>
      <xdr:spPr>
        <a:xfrm>
          <a:off x="2019300" y="18213977"/>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133169</xdr:rowOff>
    </xdr:from>
    <xdr:to>
      <xdr:col>6</xdr:col>
      <xdr:colOff>38100</xdr:colOff>
      <xdr:row>106</xdr:row>
      <xdr:rowOff>63319</xdr:rowOff>
    </xdr:to>
    <xdr:sp macro="" textlink="">
      <xdr:nvSpPr>
        <xdr:cNvPr id="426" name="楕円 425">
          <a:extLst>
            <a:ext uri="{FF2B5EF4-FFF2-40B4-BE49-F238E27FC236}">
              <a16:creationId xmlns:a16="http://schemas.microsoft.com/office/drawing/2014/main" id="{2470E677-ED1B-4E63-AFBB-14FDAF26CEFA}"/>
            </a:ext>
          </a:extLst>
        </xdr:cNvPr>
        <xdr:cNvSpPr/>
      </xdr:nvSpPr>
      <xdr:spPr>
        <a:xfrm>
          <a:off x="1079500" y="18135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106</xdr:row>
      <xdr:rowOff>12519</xdr:rowOff>
    </xdr:from>
    <xdr:to>
      <xdr:col>10</xdr:col>
      <xdr:colOff>114300</xdr:colOff>
      <xdr:row>106</xdr:row>
      <xdr:rowOff>40277</xdr:rowOff>
    </xdr:to>
    <xdr:cxnSp macro="">
      <xdr:nvCxnSpPr>
        <xdr:cNvPr id="427" name="直線コネクタ 426">
          <a:extLst>
            <a:ext uri="{FF2B5EF4-FFF2-40B4-BE49-F238E27FC236}">
              <a16:creationId xmlns:a16="http://schemas.microsoft.com/office/drawing/2014/main" id="{5670F647-5B5D-4462-BCEC-7265954A9712}"/>
            </a:ext>
          </a:extLst>
        </xdr:cNvPr>
        <xdr:cNvCxnSpPr/>
      </xdr:nvCxnSpPr>
      <xdr:spPr>
        <a:xfrm>
          <a:off x="1130300" y="18186219"/>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32493</xdr:rowOff>
    </xdr:from>
    <xdr:ext cx="405111" cy="259045"/>
    <xdr:sp macro="" textlink="">
      <xdr:nvSpPr>
        <xdr:cNvPr id="428" name="n_1aveValue【港湾・漁港】&#10;有形固定資産減価償却率">
          <a:extLst>
            <a:ext uri="{FF2B5EF4-FFF2-40B4-BE49-F238E27FC236}">
              <a16:creationId xmlns:a16="http://schemas.microsoft.com/office/drawing/2014/main" id="{58FC4775-FD3C-4059-ADF0-924FF2CD81AE}"/>
            </a:ext>
          </a:extLst>
        </xdr:cNvPr>
        <xdr:cNvSpPr txBox="1"/>
      </xdr:nvSpPr>
      <xdr:spPr>
        <a:xfrm>
          <a:off x="3582044" y="178632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154957</xdr:rowOff>
    </xdr:from>
    <xdr:ext cx="405111" cy="259045"/>
    <xdr:sp macro="" textlink="">
      <xdr:nvSpPr>
        <xdr:cNvPr id="429" name="n_2aveValue【港湾・漁港】&#10;有形固定資産減価償却率">
          <a:extLst>
            <a:ext uri="{FF2B5EF4-FFF2-40B4-BE49-F238E27FC236}">
              <a16:creationId xmlns:a16="http://schemas.microsoft.com/office/drawing/2014/main" id="{5524D9DC-E48D-4640-8C3A-360D95F87981}"/>
            </a:ext>
          </a:extLst>
        </xdr:cNvPr>
        <xdr:cNvSpPr txBox="1"/>
      </xdr:nvSpPr>
      <xdr:spPr>
        <a:xfrm>
          <a:off x="2705744" y="17814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99440</xdr:rowOff>
    </xdr:from>
    <xdr:ext cx="405111" cy="259045"/>
    <xdr:sp macro="" textlink="">
      <xdr:nvSpPr>
        <xdr:cNvPr id="430" name="n_3aveValue【港湾・漁港】&#10;有形固定資産減価償却率">
          <a:extLst>
            <a:ext uri="{FF2B5EF4-FFF2-40B4-BE49-F238E27FC236}">
              <a16:creationId xmlns:a16="http://schemas.microsoft.com/office/drawing/2014/main" id="{C8B23C66-F9B5-4B35-A0A0-F41C56B1C5C7}"/>
            </a:ext>
          </a:extLst>
        </xdr:cNvPr>
        <xdr:cNvSpPr txBox="1"/>
      </xdr:nvSpPr>
      <xdr:spPr>
        <a:xfrm>
          <a:off x="1816744" y="17758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68415</xdr:rowOff>
    </xdr:from>
    <xdr:ext cx="405111" cy="259045"/>
    <xdr:sp macro="" textlink="">
      <xdr:nvSpPr>
        <xdr:cNvPr id="431" name="n_4aveValue【港湾・漁港】&#10;有形固定資産減価償却率">
          <a:extLst>
            <a:ext uri="{FF2B5EF4-FFF2-40B4-BE49-F238E27FC236}">
              <a16:creationId xmlns:a16="http://schemas.microsoft.com/office/drawing/2014/main" id="{361BE206-C280-4C80-9781-589152F2820A}"/>
            </a:ext>
          </a:extLst>
        </xdr:cNvPr>
        <xdr:cNvSpPr txBox="1"/>
      </xdr:nvSpPr>
      <xdr:spPr>
        <a:xfrm>
          <a:off x="927744" y="177277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119759</xdr:rowOff>
    </xdr:from>
    <xdr:ext cx="405111" cy="259045"/>
    <xdr:sp macro="" textlink="">
      <xdr:nvSpPr>
        <xdr:cNvPr id="432" name="n_1mainValue【港湾・漁港】&#10;有形固定資産減価償却率">
          <a:extLst>
            <a:ext uri="{FF2B5EF4-FFF2-40B4-BE49-F238E27FC236}">
              <a16:creationId xmlns:a16="http://schemas.microsoft.com/office/drawing/2014/main" id="{8FB3D59B-67E3-4AC0-AA7B-89D39C89753C}"/>
            </a:ext>
          </a:extLst>
        </xdr:cNvPr>
        <xdr:cNvSpPr txBox="1"/>
      </xdr:nvSpPr>
      <xdr:spPr>
        <a:xfrm>
          <a:off x="3582044" y="182934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93634</xdr:rowOff>
    </xdr:from>
    <xdr:ext cx="405111" cy="259045"/>
    <xdr:sp macro="" textlink="">
      <xdr:nvSpPr>
        <xdr:cNvPr id="433" name="n_2mainValue【港湾・漁港】&#10;有形固定資産減価償却率">
          <a:extLst>
            <a:ext uri="{FF2B5EF4-FFF2-40B4-BE49-F238E27FC236}">
              <a16:creationId xmlns:a16="http://schemas.microsoft.com/office/drawing/2014/main" id="{379D32D1-4128-40FE-9D6F-0F75EFF2DAFD}"/>
            </a:ext>
          </a:extLst>
        </xdr:cNvPr>
        <xdr:cNvSpPr txBox="1"/>
      </xdr:nvSpPr>
      <xdr:spPr>
        <a:xfrm>
          <a:off x="2705744" y="182673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82204</xdr:rowOff>
    </xdr:from>
    <xdr:ext cx="405111" cy="259045"/>
    <xdr:sp macro="" textlink="">
      <xdr:nvSpPr>
        <xdr:cNvPr id="434" name="n_3mainValue【港湾・漁港】&#10;有形固定資産減価償却率">
          <a:extLst>
            <a:ext uri="{FF2B5EF4-FFF2-40B4-BE49-F238E27FC236}">
              <a16:creationId xmlns:a16="http://schemas.microsoft.com/office/drawing/2014/main" id="{EE358834-406D-41BD-9B07-F0A164C68619}"/>
            </a:ext>
          </a:extLst>
        </xdr:cNvPr>
        <xdr:cNvSpPr txBox="1"/>
      </xdr:nvSpPr>
      <xdr:spPr>
        <a:xfrm>
          <a:off x="1816744" y="182559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54446</xdr:rowOff>
    </xdr:from>
    <xdr:ext cx="405111" cy="259045"/>
    <xdr:sp macro="" textlink="">
      <xdr:nvSpPr>
        <xdr:cNvPr id="435" name="n_4mainValue【港湾・漁港】&#10;有形固定資産減価償却率">
          <a:extLst>
            <a:ext uri="{FF2B5EF4-FFF2-40B4-BE49-F238E27FC236}">
              <a16:creationId xmlns:a16="http://schemas.microsoft.com/office/drawing/2014/main" id="{1A0FAD7D-B0B8-45AC-A6F4-BCD061FB25AF}"/>
            </a:ext>
          </a:extLst>
        </xdr:cNvPr>
        <xdr:cNvSpPr txBox="1"/>
      </xdr:nvSpPr>
      <xdr:spPr>
        <a:xfrm>
          <a:off x="927744" y="182281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6" name="正方形/長方形 435">
          <a:extLst>
            <a:ext uri="{FF2B5EF4-FFF2-40B4-BE49-F238E27FC236}">
              <a16:creationId xmlns:a16="http://schemas.microsoft.com/office/drawing/2014/main" id="{5E4BC4A2-2A7D-475C-94C4-4AB359579196}"/>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7" name="正方形/長方形 436">
          <a:extLst>
            <a:ext uri="{FF2B5EF4-FFF2-40B4-BE49-F238E27FC236}">
              <a16:creationId xmlns:a16="http://schemas.microsoft.com/office/drawing/2014/main" id="{55C5B9AC-E09F-4B2C-962C-195C64316A41}"/>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8" name="正方形/長方形 437">
          <a:extLst>
            <a:ext uri="{FF2B5EF4-FFF2-40B4-BE49-F238E27FC236}">
              <a16:creationId xmlns:a16="http://schemas.microsoft.com/office/drawing/2014/main" id="{CD76C12E-7AE0-4CB9-B84C-4C2497DCEAEA}"/>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9" name="正方形/長方形 438">
          <a:extLst>
            <a:ext uri="{FF2B5EF4-FFF2-40B4-BE49-F238E27FC236}">
              <a16:creationId xmlns:a16="http://schemas.microsoft.com/office/drawing/2014/main" id="{402025F6-59C3-469F-8FC2-5334DF647BB3}"/>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0" name="正方形/長方形 439">
          <a:extLst>
            <a:ext uri="{FF2B5EF4-FFF2-40B4-BE49-F238E27FC236}">
              <a16:creationId xmlns:a16="http://schemas.microsoft.com/office/drawing/2014/main" id="{D9869718-2245-4226-B571-5EF9F51B41D4}"/>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1" name="正方形/長方形 440">
          <a:extLst>
            <a:ext uri="{FF2B5EF4-FFF2-40B4-BE49-F238E27FC236}">
              <a16:creationId xmlns:a16="http://schemas.microsoft.com/office/drawing/2014/main" id="{CD9E024C-D9F2-42C8-8B4A-7B6D346B911F}"/>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2" name="正方形/長方形 441">
          <a:extLst>
            <a:ext uri="{FF2B5EF4-FFF2-40B4-BE49-F238E27FC236}">
              <a16:creationId xmlns:a16="http://schemas.microsoft.com/office/drawing/2014/main" id="{C4D93396-9D77-407D-8E8D-F8C67FB79BCC}"/>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3" name="正方形/長方形 442">
          <a:extLst>
            <a:ext uri="{FF2B5EF4-FFF2-40B4-BE49-F238E27FC236}">
              <a16:creationId xmlns:a16="http://schemas.microsoft.com/office/drawing/2014/main" id="{DCA87E00-04A4-41B4-92A2-B5C75142B549}"/>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4" name="テキスト ボックス 443">
          <a:extLst>
            <a:ext uri="{FF2B5EF4-FFF2-40B4-BE49-F238E27FC236}">
              <a16:creationId xmlns:a16="http://schemas.microsoft.com/office/drawing/2014/main" id="{7F8D0452-DDE6-4B1E-BA4B-4D0091353917}"/>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5" name="直線コネクタ 444">
          <a:extLst>
            <a:ext uri="{FF2B5EF4-FFF2-40B4-BE49-F238E27FC236}">
              <a16:creationId xmlns:a16="http://schemas.microsoft.com/office/drawing/2014/main" id="{C3385333-3DBE-4C56-8A73-CFD04277F28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6" name="直線コネクタ 445">
          <a:extLst>
            <a:ext uri="{FF2B5EF4-FFF2-40B4-BE49-F238E27FC236}">
              <a16:creationId xmlns:a16="http://schemas.microsoft.com/office/drawing/2014/main" id="{B38F8DD1-C9FC-4A2F-9CF3-99F89FD20949}"/>
            </a:ext>
          </a:extLst>
        </xdr:cNvPr>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107</xdr:row>
      <xdr:rowOff>105427</xdr:rowOff>
    </xdr:from>
    <xdr:ext cx="248786" cy="259045"/>
    <xdr:sp macro="" textlink="">
      <xdr:nvSpPr>
        <xdr:cNvPr id="447" name="テキスト ボックス 446">
          <a:extLst>
            <a:ext uri="{FF2B5EF4-FFF2-40B4-BE49-F238E27FC236}">
              <a16:creationId xmlns:a16="http://schemas.microsoft.com/office/drawing/2014/main" id="{8E9C76F7-A1C3-43C6-BD11-E9EABBE2438A}"/>
            </a:ext>
          </a:extLst>
        </xdr:cNvPr>
        <xdr:cNvSpPr txBox="1"/>
      </xdr:nvSpPr>
      <xdr:spPr>
        <a:xfrm>
          <a:off x="6355214" y="1845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8" name="直線コネクタ 447">
          <a:extLst>
            <a:ext uri="{FF2B5EF4-FFF2-40B4-BE49-F238E27FC236}">
              <a16:creationId xmlns:a16="http://schemas.microsoft.com/office/drawing/2014/main" id="{BB48D578-D2A1-4C1B-9E28-FD6563C0534B}"/>
            </a:ext>
          </a:extLst>
        </xdr:cNvPr>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104</xdr:row>
      <xdr:rowOff>162577</xdr:rowOff>
    </xdr:from>
    <xdr:ext cx="685572" cy="259045"/>
    <xdr:sp macro="" textlink="">
      <xdr:nvSpPr>
        <xdr:cNvPr id="449" name="テキスト ボックス 448">
          <a:extLst>
            <a:ext uri="{FF2B5EF4-FFF2-40B4-BE49-F238E27FC236}">
              <a16:creationId xmlns:a16="http://schemas.microsoft.com/office/drawing/2014/main" id="{11014973-D16F-48ED-9C85-EBF9F860CA58}"/>
            </a:ext>
          </a:extLst>
        </xdr:cNvPr>
        <xdr:cNvSpPr txBox="1"/>
      </xdr:nvSpPr>
      <xdr:spPr>
        <a:xfrm>
          <a:off x="5918428" y="1799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50" name="直線コネクタ 449">
          <a:extLst>
            <a:ext uri="{FF2B5EF4-FFF2-40B4-BE49-F238E27FC236}">
              <a16:creationId xmlns:a16="http://schemas.microsoft.com/office/drawing/2014/main" id="{5C69FBC5-0EA5-4506-B29E-5E497BD09548}"/>
            </a:ext>
          </a:extLst>
        </xdr:cNvPr>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102</xdr:row>
      <xdr:rowOff>48277</xdr:rowOff>
    </xdr:from>
    <xdr:ext cx="685572" cy="259045"/>
    <xdr:sp macro="" textlink="">
      <xdr:nvSpPr>
        <xdr:cNvPr id="451" name="テキスト ボックス 450">
          <a:extLst>
            <a:ext uri="{FF2B5EF4-FFF2-40B4-BE49-F238E27FC236}">
              <a16:creationId xmlns:a16="http://schemas.microsoft.com/office/drawing/2014/main" id="{BE99EDFF-8E26-4870-A81A-D52EE3473AF3}"/>
            </a:ext>
          </a:extLst>
        </xdr:cNvPr>
        <xdr:cNvSpPr txBox="1"/>
      </xdr:nvSpPr>
      <xdr:spPr>
        <a:xfrm>
          <a:off x="5918428" y="1753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52" name="直線コネクタ 451">
          <a:extLst>
            <a:ext uri="{FF2B5EF4-FFF2-40B4-BE49-F238E27FC236}">
              <a16:creationId xmlns:a16="http://schemas.microsoft.com/office/drawing/2014/main" id="{95BBE303-1229-4310-9F11-19036409E369}"/>
            </a:ext>
          </a:extLst>
        </xdr:cNvPr>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99</xdr:row>
      <xdr:rowOff>105427</xdr:rowOff>
    </xdr:from>
    <xdr:ext cx="685572" cy="259045"/>
    <xdr:sp macro="" textlink="">
      <xdr:nvSpPr>
        <xdr:cNvPr id="453" name="テキスト ボックス 452">
          <a:extLst>
            <a:ext uri="{FF2B5EF4-FFF2-40B4-BE49-F238E27FC236}">
              <a16:creationId xmlns:a16="http://schemas.microsoft.com/office/drawing/2014/main" id="{AE7DD919-C9D8-4358-9D28-66CCDD57AD0C}"/>
            </a:ext>
          </a:extLst>
        </xdr:cNvPr>
        <xdr:cNvSpPr txBox="1"/>
      </xdr:nvSpPr>
      <xdr:spPr>
        <a:xfrm>
          <a:off x="5918428" y="1707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4" name="直線コネクタ 453">
          <a:extLst>
            <a:ext uri="{FF2B5EF4-FFF2-40B4-BE49-F238E27FC236}">
              <a16:creationId xmlns:a16="http://schemas.microsoft.com/office/drawing/2014/main" id="{6141955D-D7FF-451A-A0D7-777AFD63A736}"/>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455" name="テキスト ボックス 454">
          <a:extLst>
            <a:ext uri="{FF2B5EF4-FFF2-40B4-BE49-F238E27FC236}">
              <a16:creationId xmlns:a16="http://schemas.microsoft.com/office/drawing/2014/main" id="{11811047-1FEA-45C2-91D7-C6F574ABF676}"/>
            </a:ext>
          </a:extLst>
        </xdr:cNvPr>
        <xdr:cNvSpPr txBox="1"/>
      </xdr:nvSpPr>
      <xdr:spPr>
        <a:xfrm>
          <a:off x="5918428" y="1662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6" name="【港湾・漁港】&#10;一人当たり有形固定資産（償却資産）額グラフ枠">
          <a:extLst>
            <a:ext uri="{FF2B5EF4-FFF2-40B4-BE49-F238E27FC236}">
              <a16:creationId xmlns:a16="http://schemas.microsoft.com/office/drawing/2014/main" id="{3DBC7E81-F9A1-46EA-8B6E-A7AB523BA556}"/>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9206</xdr:rowOff>
    </xdr:from>
    <xdr:to>
      <xdr:col>54</xdr:col>
      <xdr:colOff>189865</xdr:colOff>
      <xdr:row>108</xdr:row>
      <xdr:rowOff>76166</xdr:rowOff>
    </xdr:to>
    <xdr:cxnSp macro="">
      <xdr:nvCxnSpPr>
        <xdr:cNvPr id="457" name="直線コネクタ 456">
          <a:extLst>
            <a:ext uri="{FF2B5EF4-FFF2-40B4-BE49-F238E27FC236}">
              <a16:creationId xmlns:a16="http://schemas.microsoft.com/office/drawing/2014/main" id="{5AABDCCB-0E3A-485D-B2C7-50EA490B8E7F}"/>
            </a:ext>
          </a:extLst>
        </xdr:cNvPr>
        <xdr:cNvCxnSpPr/>
      </xdr:nvCxnSpPr>
      <xdr:spPr>
        <a:xfrm flipV="1">
          <a:off x="10476865" y="17154206"/>
          <a:ext cx="0" cy="1438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79993</xdr:rowOff>
    </xdr:from>
    <xdr:ext cx="313932" cy="259045"/>
    <xdr:sp macro="" textlink="">
      <xdr:nvSpPr>
        <xdr:cNvPr id="458" name="【港湾・漁港】&#10;一人当たり有形固定資産（償却資産）額最小値テキスト">
          <a:extLst>
            <a:ext uri="{FF2B5EF4-FFF2-40B4-BE49-F238E27FC236}">
              <a16:creationId xmlns:a16="http://schemas.microsoft.com/office/drawing/2014/main" id="{28CE9AD4-F829-4393-8DB6-F5724362D0A7}"/>
            </a:ext>
          </a:extLst>
        </xdr:cNvPr>
        <xdr:cNvSpPr txBox="1"/>
      </xdr:nvSpPr>
      <xdr:spPr>
        <a:xfrm>
          <a:off x="10515600" y="1859659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76166</xdr:rowOff>
    </xdr:from>
    <xdr:to>
      <xdr:col>55</xdr:col>
      <xdr:colOff>88900</xdr:colOff>
      <xdr:row>108</xdr:row>
      <xdr:rowOff>76166</xdr:rowOff>
    </xdr:to>
    <xdr:cxnSp macro="">
      <xdr:nvCxnSpPr>
        <xdr:cNvPr id="459" name="直線コネクタ 458">
          <a:extLst>
            <a:ext uri="{FF2B5EF4-FFF2-40B4-BE49-F238E27FC236}">
              <a16:creationId xmlns:a16="http://schemas.microsoft.com/office/drawing/2014/main" id="{3F1216A7-7E35-487B-AC98-2DE1EDEBB43E}"/>
            </a:ext>
          </a:extLst>
        </xdr:cNvPr>
        <xdr:cNvCxnSpPr/>
      </xdr:nvCxnSpPr>
      <xdr:spPr>
        <a:xfrm>
          <a:off x="10388600" y="18592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127333</xdr:rowOff>
    </xdr:from>
    <xdr:ext cx="690189" cy="259045"/>
    <xdr:sp macro="" textlink="">
      <xdr:nvSpPr>
        <xdr:cNvPr id="460" name="【港湾・漁港】&#10;一人当たり有形固定資産（償却資産）額最大値テキスト">
          <a:extLst>
            <a:ext uri="{FF2B5EF4-FFF2-40B4-BE49-F238E27FC236}">
              <a16:creationId xmlns:a16="http://schemas.microsoft.com/office/drawing/2014/main" id="{E3257EAA-886A-42B1-BBCE-B8AD5A80261D}"/>
            </a:ext>
          </a:extLst>
        </xdr:cNvPr>
        <xdr:cNvSpPr txBox="1"/>
      </xdr:nvSpPr>
      <xdr:spPr>
        <a:xfrm>
          <a:off x="10515600" y="1692943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3,146,532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9206</xdr:rowOff>
    </xdr:from>
    <xdr:to>
      <xdr:col>55</xdr:col>
      <xdr:colOff>88900</xdr:colOff>
      <xdr:row>100</xdr:row>
      <xdr:rowOff>9206</xdr:rowOff>
    </xdr:to>
    <xdr:cxnSp macro="">
      <xdr:nvCxnSpPr>
        <xdr:cNvPr id="461" name="直線コネクタ 460">
          <a:extLst>
            <a:ext uri="{FF2B5EF4-FFF2-40B4-BE49-F238E27FC236}">
              <a16:creationId xmlns:a16="http://schemas.microsoft.com/office/drawing/2014/main" id="{878639FE-2FED-4308-88A7-AFF04D0024DD}"/>
            </a:ext>
          </a:extLst>
        </xdr:cNvPr>
        <xdr:cNvCxnSpPr/>
      </xdr:nvCxnSpPr>
      <xdr:spPr>
        <a:xfrm>
          <a:off x="10388600" y="17154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142177</xdr:rowOff>
    </xdr:from>
    <xdr:ext cx="599010" cy="259045"/>
    <xdr:sp macro="" textlink="">
      <xdr:nvSpPr>
        <xdr:cNvPr id="462" name="【港湾・漁港】&#10;一人当たり有形固定資産（償却資産）額平均値テキスト">
          <a:extLst>
            <a:ext uri="{FF2B5EF4-FFF2-40B4-BE49-F238E27FC236}">
              <a16:creationId xmlns:a16="http://schemas.microsoft.com/office/drawing/2014/main" id="{2179FD71-4C5D-4B6C-96A9-48A10B61180E}"/>
            </a:ext>
          </a:extLst>
        </xdr:cNvPr>
        <xdr:cNvSpPr txBox="1"/>
      </xdr:nvSpPr>
      <xdr:spPr>
        <a:xfrm>
          <a:off x="10515600" y="1831587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447,399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163750</xdr:rowOff>
    </xdr:from>
    <xdr:to>
      <xdr:col>55</xdr:col>
      <xdr:colOff>50800</xdr:colOff>
      <xdr:row>107</xdr:row>
      <xdr:rowOff>93900</xdr:rowOff>
    </xdr:to>
    <xdr:sp macro="" textlink="">
      <xdr:nvSpPr>
        <xdr:cNvPr id="463" name="フローチャート: 判断 462">
          <a:extLst>
            <a:ext uri="{FF2B5EF4-FFF2-40B4-BE49-F238E27FC236}">
              <a16:creationId xmlns:a16="http://schemas.microsoft.com/office/drawing/2014/main" id="{20FBE609-15FB-4F07-80DD-AA1099AE3AA0}"/>
            </a:ext>
          </a:extLst>
        </xdr:cNvPr>
        <xdr:cNvSpPr/>
      </xdr:nvSpPr>
      <xdr:spPr>
        <a:xfrm>
          <a:off x="10426700" y="1833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5096</xdr:rowOff>
    </xdr:from>
    <xdr:to>
      <xdr:col>50</xdr:col>
      <xdr:colOff>165100</xdr:colOff>
      <xdr:row>107</xdr:row>
      <xdr:rowOff>106696</xdr:rowOff>
    </xdr:to>
    <xdr:sp macro="" textlink="">
      <xdr:nvSpPr>
        <xdr:cNvPr id="464" name="フローチャート: 判断 463">
          <a:extLst>
            <a:ext uri="{FF2B5EF4-FFF2-40B4-BE49-F238E27FC236}">
              <a16:creationId xmlns:a16="http://schemas.microsoft.com/office/drawing/2014/main" id="{385290F8-1D9B-4AB8-BA10-0D09C787292C}"/>
            </a:ext>
          </a:extLst>
        </xdr:cNvPr>
        <xdr:cNvSpPr/>
      </xdr:nvSpPr>
      <xdr:spPr>
        <a:xfrm>
          <a:off x="9588500" y="18350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6423</xdr:rowOff>
    </xdr:from>
    <xdr:to>
      <xdr:col>46</xdr:col>
      <xdr:colOff>38100</xdr:colOff>
      <xdr:row>107</xdr:row>
      <xdr:rowOff>108023</xdr:rowOff>
    </xdr:to>
    <xdr:sp macro="" textlink="">
      <xdr:nvSpPr>
        <xdr:cNvPr id="465" name="フローチャート: 判断 464">
          <a:extLst>
            <a:ext uri="{FF2B5EF4-FFF2-40B4-BE49-F238E27FC236}">
              <a16:creationId xmlns:a16="http://schemas.microsoft.com/office/drawing/2014/main" id="{1395909F-A2A6-44C8-8E84-66EAC3CA4439}"/>
            </a:ext>
          </a:extLst>
        </xdr:cNvPr>
        <xdr:cNvSpPr/>
      </xdr:nvSpPr>
      <xdr:spPr>
        <a:xfrm>
          <a:off x="8699500" y="18351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43836</xdr:rowOff>
    </xdr:from>
    <xdr:to>
      <xdr:col>41</xdr:col>
      <xdr:colOff>101600</xdr:colOff>
      <xdr:row>107</xdr:row>
      <xdr:rowOff>145436</xdr:rowOff>
    </xdr:to>
    <xdr:sp macro="" textlink="">
      <xdr:nvSpPr>
        <xdr:cNvPr id="466" name="フローチャート: 判断 465">
          <a:extLst>
            <a:ext uri="{FF2B5EF4-FFF2-40B4-BE49-F238E27FC236}">
              <a16:creationId xmlns:a16="http://schemas.microsoft.com/office/drawing/2014/main" id="{5038AC5C-BD59-4B56-8CBE-519B8DD22E8F}"/>
            </a:ext>
          </a:extLst>
        </xdr:cNvPr>
        <xdr:cNvSpPr/>
      </xdr:nvSpPr>
      <xdr:spPr>
        <a:xfrm>
          <a:off x="7810500" y="18388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47740</xdr:rowOff>
    </xdr:from>
    <xdr:to>
      <xdr:col>36</xdr:col>
      <xdr:colOff>165100</xdr:colOff>
      <xdr:row>107</xdr:row>
      <xdr:rowOff>149340</xdr:rowOff>
    </xdr:to>
    <xdr:sp macro="" textlink="">
      <xdr:nvSpPr>
        <xdr:cNvPr id="467" name="フローチャート: 判断 466">
          <a:extLst>
            <a:ext uri="{FF2B5EF4-FFF2-40B4-BE49-F238E27FC236}">
              <a16:creationId xmlns:a16="http://schemas.microsoft.com/office/drawing/2014/main" id="{61A9B41A-869B-4450-9458-B325AC80BD2C}"/>
            </a:ext>
          </a:extLst>
        </xdr:cNvPr>
        <xdr:cNvSpPr/>
      </xdr:nvSpPr>
      <xdr:spPr>
        <a:xfrm>
          <a:off x="6921500" y="18392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DAD219AF-2D89-4A4E-A7AF-77BD97018994}"/>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9CCC3A4F-A30B-4032-A366-9BB876C8199C}"/>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B7107303-B238-4F49-B25D-CC69F5849C59}"/>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81125C34-9DC6-438C-A724-C2AC28EF2227}"/>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4F35656D-B289-4447-9FB7-F78EBA2B1B1E}"/>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101</xdr:row>
      <xdr:rowOff>146345</xdr:rowOff>
    </xdr:from>
    <xdr:to>
      <xdr:col>55</xdr:col>
      <xdr:colOff>50800</xdr:colOff>
      <xdr:row>102</xdr:row>
      <xdr:rowOff>76495</xdr:rowOff>
    </xdr:to>
    <xdr:sp macro="" textlink="">
      <xdr:nvSpPr>
        <xdr:cNvPr id="473" name="楕円 472">
          <a:extLst>
            <a:ext uri="{FF2B5EF4-FFF2-40B4-BE49-F238E27FC236}">
              <a16:creationId xmlns:a16="http://schemas.microsoft.com/office/drawing/2014/main" id="{FB54187A-7929-4CF7-9E3E-E96C4BA2B47D}"/>
            </a:ext>
          </a:extLst>
        </xdr:cNvPr>
        <xdr:cNvSpPr/>
      </xdr:nvSpPr>
      <xdr:spPr>
        <a:xfrm>
          <a:off x="10426700" y="17462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100</xdr:row>
      <xdr:rowOff>169222</xdr:rowOff>
    </xdr:from>
    <xdr:ext cx="690189" cy="259045"/>
    <xdr:sp macro="" textlink="">
      <xdr:nvSpPr>
        <xdr:cNvPr id="474" name="【港湾・漁港】&#10;一人当たり有形固定資産（償却資産）額該当値テキスト">
          <a:extLst>
            <a:ext uri="{FF2B5EF4-FFF2-40B4-BE49-F238E27FC236}">
              <a16:creationId xmlns:a16="http://schemas.microsoft.com/office/drawing/2014/main" id="{9D658DF3-EAE8-4FAB-A2B5-16B1CDCCB7D0}"/>
            </a:ext>
          </a:extLst>
        </xdr:cNvPr>
        <xdr:cNvSpPr txBox="1"/>
      </xdr:nvSpPr>
      <xdr:spPr>
        <a:xfrm>
          <a:off x="10515600" y="1731422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2,360,466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102</xdr:row>
      <xdr:rowOff>13990</xdr:rowOff>
    </xdr:from>
    <xdr:to>
      <xdr:col>50</xdr:col>
      <xdr:colOff>165100</xdr:colOff>
      <xdr:row>102</xdr:row>
      <xdr:rowOff>115590</xdr:rowOff>
    </xdr:to>
    <xdr:sp macro="" textlink="">
      <xdr:nvSpPr>
        <xdr:cNvPr id="475" name="楕円 474">
          <a:extLst>
            <a:ext uri="{FF2B5EF4-FFF2-40B4-BE49-F238E27FC236}">
              <a16:creationId xmlns:a16="http://schemas.microsoft.com/office/drawing/2014/main" id="{3968A53E-6A87-4702-83ED-00BAC78F0B28}"/>
            </a:ext>
          </a:extLst>
        </xdr:cNvPr>
        <xdr:cNvSpPr/>
      </xdr:nvSpPr>
      <xdr:spPr>
        <a:xfrm>
          <a:off x="9588500" y="17501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102</xdr:row>
      <xdr:rowOff>25695</xdr:rowOff>
    </xdr:from>
    <xdr:to>
      <xdr:col>55</xdr:col>
      <xdr:colOff>0</xdr:colOff>
      <xdr:row>102</xdr:row>
      <xdr:rowOff>64790</xdr:rowOff>
    </xdr:to>
    <xdr:cxnSp macro="">
      <xdr:nvCxnSpPr>
        <xdr:cNvPr id="476" name="直線コネクタ 475">
          <a:extLst>
            <a:ext uri="{FF2B5EF4-FFF2-40B4-BE49-F238E27FC236}">
              <a16:creationId xmlns:a16="http://schemas.microsoft.com/office/drawing/2014/main" id="{A5F519A9-5385-40F2-B57A-54FCC1381F86}"/>
            </a:ext>
          </a:extLst>
        </xdr:cNvPr>
        <xdr:cNvCxnSpPr/>
      </xdr:nvCxnSpPr>
      <xdr:spPr>
        <a:xfrm flipV="1">
          <a:off x="9639300" y="17513595"/>
          <a:ext cx="838200" cy="39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102</xdr:row>
      <xdr:rowOff>37083</xdr:rowOff>
    </xdr:from>
    <xdr:to>
      <xdr:col>46</xdr:col>
      <xdr:colOff>38100</xdr:colOff>
      <xdr:row>102</xdr:row>
      <xdr:rowOff>138683</xdr:rowOff>
    </xdr:to>
    <xdr:sp macro="" textlink="">
      <xdr:nvSpPr>
        <xdr:cNvPr id="477" name="楕円 476">
          <a:extLst>
            <a:ext uri="{FF2B5EF4-FFF2-40B4-BE49-F238E27FC236}">
              <a16:creationId xmlns:a16="http://schemas.microsoft.com/office/drawing/2014/main" id="{1ECB8A76-9324-4A92-8B15-C2286E6E3F24}"/>
            </a:ext>
          </a:extLst>
        </xdr:cNvPr>
        <xdr:cNvSpPr/>
      </xdr:nvSpPr>
      <xdr:spPr>
        <a:xfrm>
          <a:off x="8699500" y="17524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102</xdr:row>
      <xdr:rowOff>64790</xdr:rowOff>
    </xdr:from>
    <xdr:to>
      <xdr:col>50</xdr:col>
      <xdr:colOff>114300</xdr:colOff>
      <xdr:row>102</xdr:row>
      <xdr:rowOff>87883</xdr:rowOff>
    </xdr:to>
    <xdr:cxnSp macro="">
      <xdr:nvCxnSpPr>
        <xdr:cNvPr id="478" name="直線コネクタ 477">
          <a:extLst>
            <a:ext uri="{FF2B5EF4-FFF2-40B4-BE49-F238E27FC236}">
              <a16:creationId xmlns:a16="http://schemas.microsoft.com/office/drawing/2014/main" id="{52B9735A-F62A-4B75-BF98-F62E7061872D}"/>
            </a:ext>
          </a:extLst>
        </xdr:cNvPr>
        <xdr:cNvCxnSpPr/>
      </xdr:nvCxnSpPr>
      <xdr:spPr>
        <a:xfrm flipV="1">
          <a:off x="8750300" y="17552690"/>
          <a:ext cx="889000" cy="23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102</xdr:row>
      <xdr:rowOff>78403</xdr:rowOff>
    </xdr:from>
    <xdr:to>
      <xdr:col>41</xdr:col>
      <xdr:colOff>101600</xdr:colOff>
      <xdr:row>103</xdr:row>
      <xdr:rowOff>8553</xdr:rowOff>
    </xdr:to>
    <xdr:sp macro="" textlink="">
      <xdr:nvSpPr>
        <xdr:cNvPr id="479" name="楕円 478">
          <a:extLst>
            <a:ext uri="{FF2B5EF4-FFF2-40B4-BE49-F238E27FC236}">
              <a16:creationId xmlns:a16="http://schemas.microsoft.com/office/drawing/2014/main" id="{A29F9221-1F56-4A7B-9F9B-45EBF3328F21}"/>
            </a:ext>
          </a:extLst>
        </xdr:cNvPr>
        <xdr:cNvSpPr/>
      </xdr:nvSpPr>
      <xdr:spPr>
        <a:xfrm>
          <a:off x="7810500" y="17566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102</xdr:row>
      <xdr:rowOff>87883</xdr:rowOff>
    </xdr:from>
    <xdr:to>
      <xdr:col>45</xdr:col>
      <xdr:colOff>177800</xdr:colOff>
      <xdr:row>102</xdr:row>
      <xdr:rowOff>129203</xdr:rowOff>
    </xdr:to>
    <xdr:cxnSp macro="">
      <xdr:nvCxnSpPr>
        <xdr:cNvPr id="480" name="直線コネクタ 479">
          <a:extLst>
            <a:ext uri="{FF2B5EF4-FFF2-40B4-BE49-F238E27FC236}">
              <a16:creationId xmlns:a16="http://schemas.microsoft.com/office/drawing/2014/main" id="{306A682D-02CA-4369-8697-D987FFFC7B4B}"/>
            </a:ext>
          </a:extLst>
        </xdr:cNvPr>
        <xdr:cNvCxnSpPr/>
      </xdr:nvCxnSpPr>
      <xdr:spPr>
        <a:xfrm flipV="1">
          <a:off x="7861300" y="17575783"/>
          <a:ext cx="889000" cy="41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102</xdr:row>
      <xdr:rowOff>97405</xdr:rowOff>
    </xdr:from>
    <xdr:to>
      <xdr:col>36</xdr:col>
      <xdr:colOff>165100</xdr:colOff>
      <xdr:row>103</xdr:row>
      <xdr:rowOff>27555</xdr:rowOff>
    </xdr:to>
    <xdr:sp macro="" textlink="">
      <xdr:nvSpPr>
        <xdr:cNvPr id="481" name="楕円 480">
          <a:extLst>
            <a:ext uri="{FF2B5EF4-FFF2-40B4-BE49-F238E27FC236}">
              <a16:creationId xmlns:a16="http://schemas.microsoft.com/office/drawing/2014/main" id="{F6AE975E-E051-4023-9CFA-640258076E31}"/>
            </a:ext>
          </a:extLst>
        </xdr:cNvPr>
        <xdr:cNvSpPr/>
      </xdr:nvSpPr>
      <xdr:spPr>
        <a:xfrm>
          <a:off x="6921500" y="17585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102</xdr:row>
      <xdr:rowOff>129203</xdr:rowOff>
    </xdr:from>
    <xdr:to>
      <xdr:col>41</xdr:col>
      <xdr:colOff>50800</xdr:colOff>
      <xdr:row>102</xdr:row>
      <xdr:rowOff>148205</xdr:rowOff>
    </xdr:to>
    <xdr:cxnSp macro="">
      <xdr:nvCxnSpPr>
        <xdr:cNvPr id="482" name="直線コネクタ 481">
          <a:extLst>
            <a:ext uri="{FF2B5EF4-FFF2-40B4-BE49-F238E27FC236}">
              <a16:creationId xmlns:a16="http://schemas.microsoft.com/office/drawing/2014/main" id="{B8DC089C-B3C2-47A2-B524-E6FE20446030}"/>
            </a:ext>
          </a:extLst>
        </xdr:cNvPr>
        <xdr:cNvCxnSpPr/>
      </xdr:nvCxnSpPr>
      <xdr:spPr>
        <a:xfrm flipV="1">
          <a:off x="6972300" y="17617103"/>
          <a:ext cx="889000" cy="19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107</xdr:row>
      <xdr:rowOff>97823</xdr:rowOff>
    </xdr:from>
    <xdr:ext cx="599010" cy="259045"/>
    <xdr:sp macro="" textlink="">
      <xdr:nvSpPr>
        <xdr:cNvPr id="483" name="n_1aveValue【港湾・漁港】&#10;一人当たり有形固定資産（償却資産）額">
          <a:extLst>
            <a:ext uri="{FF2B5EF4-FFF2-40B4-BE49-F238E27FC236}">
              <a16:creationId xmlns:a16="http://schemas.microsoft.com/office/drawing/2014/main" id="{6C992371-3157-494C-8C4A-E1C4C75EB029}"/>
            </a:ext>
          </a:extLst>
        </xdr:cNvPr>
        <xdr:cNvSpPr txBox="1"/>
      </xdr:nvSpPr>
      <xdr:spPr>
        <a:xfrm>
          <a:off x="9327095" y="18442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107</xdr:row>
      <xdr:rowOff>99150</xdr:rowOff>
    </xdr:from>
    <xdr:ext cx="599010" cy="259045"/>
    <xdr:sp macro="" textlink="">
      <xdr:nvSpPr>
        <xdr:cNvPr id="484" name="n_2aveValue【港湾・漁港】&#10;一人当たり有形固定資産（償却資産）額">
          <a:extLst>
            <a:ext uri="{FF2B5EF4-FFF2-40B4-BE49-F238E27FC236}">
              <a16:creationId xmlns:a16="http://schemas.microsoft.com/office/drawing/2014/main" id="{AF48E46A-135A-468B-A9EC-C6C40ED920F3}"/>
            </a:ext>
          </a:extLst>
        </xdr:cNvPr>
        <xdr:cNvSpPr txBox="1"/>
      </xdr:nvSpPr>
      <xdr:spPr>
        <a:xfrm>
          <a:off x="8450795" y="18444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416,506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107</xdr:row>
      <xdr:rowOff>136563</xdr:rowOff>
    </xdr:from>
    <xdr:ext cx="599010" cy="259045"/>
    <xdr:sp macro="" textlink="">
      <xdr:nvSpPr>
        <xdr:cNvPr id="485" name="n_3aveValue【港湾・漁港】&#10;一人当たり有形固定資産（償却資産）額">
          <a:extLst>
            <a:ext uri="{FF2B5EF4-FFF2-40B4-BE49-F238E27FC236}">
              <a16:creationId xmlns:a16="http://schemas.microsoft.com/office/drawing/2014/main" id="{B4FC8D96-1E20-40A2-8224-FFF17210F5E1}"/>
            </a:ext>
          </a:extLst>
        </xdr:cNvPr>
        <xdr:cNvSpPr txBox="1"/>
      </xdr:nvSpPr>
      <xdr:spPr>
        <a:xfrm>
          <a:off x="7561795" y="18481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107</xdr:row>
      <xdr:rowOff>140467</xdr:rowOff>
    </xdr:from>
    <xdr:ext cx="599010" cy="259045"/>
    <xdr:sp macro="" textlink="">
      <xdr:nvSpPr>
        <xdr:cNvPr id="486" name="n_4aveValue【港湾・漁港】&#10;一人当たり有形固定資産（償却資産）額">
          <a:extLst>
            <a:ext uri="{FF2B5EF4-FFF2-40B4-BE49-F238E27FC236}">
              <a16:creationId xmlns:a16="http://schemas.microsoft.com/office/drawing/2014/main" id="{07ED2BEA-43A5-483D-9E56-DF5517B8A0DF}"/>
            </a:ext>
          </a:extLst>
        </xdr:cNvPr>
        <xdr:cNvSpPr txBox="1"/>
      </xdr:nvSpPr>
      <xdr:spPr>
        <a:xfrm>
          <a:off x="6672795" y="184856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137505</xdr:colOff>
      <xdr:row>100</xdr:row>
      <xdr:rowOff>132117</xdr:rowOff>
    </xdr:from>
    <xdr:ext cx="690189" cy="259045"/>
    <xdr:sp macro="" textlink="">
      <xdr:nvSpPr>
        <xdr:cNvPr id="487" name="n_1mainValue【港湾・漁港】&#10;一人当たり有形固定資産（償却資産）額">
          <a:extLst>
            <a:ext uri="{FF2B5EF4-FFF2-40B4-BE49-F238E27FC236}">
              <a16:creationId xmlns:a16="http://schemas.microsoft.com/office/drawing/2014/main" id="{00B2AD8F-165F-4338-8A3F-319D98B538DE}"/>
            </a:ext>
          </a:extLst>
        </xdr:cNvPr>
        <xdr:cNvSpPr txBox="1"/>
      </xdr:nvSpPr>
      <xdr:spPr>
        <a:xfrm>
          <a:off x="9281505" y="1727711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2,274,955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100</xdr:row>
      <xdr:rowOff>155210</xdr:rowOff>
    </xdr:from>
    <xdr:ext cx="690189" cy="259045"/>
    <xdr:sp macro="" textlink="">
      <xdr:nvSpPr>
        <xdr:cNvPr id="488" name="n_2mainValue【港湾・漁港】&#10;一人当たり有形固定資産（償却資産）額">
          <a:extLst>
            <a:ext uri="{FF2B5EF4-FFF2-40B4-BE49-F238E27FC236}">
              <a16:creationId xmlns:a16="http://schemas.microsoft.com/office/drawing/2014/main" id="{86E70956-8BBE-45B7-8297-3526F98AE5E2}"/>
            </a:ext>
          </a:extLst>
        </xdr:cNvPr>
        <xdr:cNvSpPr txBox="1"/>
      </xdr:nvSpPr>
      <xdr:spPr>
        <a:xfrm>
          <a:off x="8405205" y="1730021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2,224,448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101</xdr:row>
      <xdr:rowOff>25080</xdr:rowOff>
    </xdr:from>
    <xdr:ext cx="690189" cy="259045"/>
    <xdr:sp macro="" textlink="">
      <xdr:nvSpPr>
        <xdr:cNvPr id="489" name="n_3mainValue【港湾・漁港】&#10;一人当たり有形固定資産（償却資産）額">
          <a:extLst>
            <a:ext uri="{FF2B5EF4-FFF2-40B4-BE49-F238E27FC236}">
              <a16:creationId xmlns:a16="http://schemas.microsoft.com/office/drawing/2014/main" id="{0FF08787-EA2E-41BA-A610-0C4D159F103D}"/>
            </a:ext>
          </a:extLst>
        </xdr:cNvPr>
        <xdr:cNvSpPr txBox="1"/>
      </xdr:nvSpPr>
      <xdr:spPr>
        <a:xfrm>
          <a:off x="7516205" y="1734153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2,134,070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101</xdr:row>
      <xdr:rowOff>44082</xdr:rowOff>
    </xdr:from>
    <xdr:ext cx="690189" cy="259045"/>
    <xdr:sp macro="" textlink="">
      <xdr:nvSpPr>
        <xdr:cNvPr id="490" name="n_4mainValue【港湾・漁港】&#10;一人当たり有形固定資産（償却資産）額">
          <a:extLst>
            <a:ext uri="{FF2B5EF4-FFF2-40B4-BE49-F238E27FC236}">
              <a16:creationId xmlns:a16="http://schemas.microsoft.com/office/drawing/2014/main" id="{F3082256-635C-452A-9A21-1585223052FA}"/>
            </a:ext>
          </a:extLst>
        </xdr:cNvPr>
        <xdr:cNvSpPr txBox="1"/>
      </xdr:nvSpPr>
      <xdr:spPr>
        <a:xfrm>
          <a:off x="6627205" y="1736053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2,092,509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1" name="正方形/長方形 490">
          <a:extLst>
            <a:ext uri="{FF2B5EF4-FFF2-40B4-BE49-F238E27FC236}">
              <a16:creationId xmlns:a16="http://schemas.microsoft.com/office/drawing/2014/main" id="{7C64E6CD-A1B4-4AE5-82A7-D716F2736F6D}"/>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2" name="正方形/長方形 491">
          <a:extLst>
            <a:ext uri="{FF2B5EF4-FFF2-40B4-BE49-F238E27FC236}">
              <a16:creationId xmlns:a16="http://schemas.microsoft.com/office/drawing/2014/main" id="{E2E3FB72-820C-4A20-B238-7C999AC1E26C}"/>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3" name="正方形/長方形 492">
          <a:extLst>
            <a:ext uri="{FF2B5EF4-FFF2-40B4-BE49-F238E27FC236}">
              <a16:creationId xmlns:a16="http://schemas.microsoft.com/office/drawing/2014/main" id="{2721CC87-F4B1-4ECC-AB20-BA4EC737E6AD}"/>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4" name="正方形/長方形 493">
          <a:extLst>
            <a:ext uri="{FF2B5EF4-FFF2-40B4-BE49-F238E27FC236}">
              <a16:creationId xmlns:a16="http://schemas.microsoft.com/office/drawing/2014/main" id="{7D29F2D4-4EF9-4951-9393-2A82F357FD2C}"/>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5" name="正方形/長方形 494">
          <a:extLst>
            <a:ext uri="{FF2B5EF4-FFF2-40B4-BE49-F238E27FC236}">
              <a16:creationId xmlns:a16="http://schemas.microsoft.com/office/drawing/2014/main" id="{36B6F148-8107-4CFA-9CC4-CAF303643A29}"/>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6" name="正方形/長方形 495">
          <a:extLst>
            <a:ext uri="{FF2B5EF4-FFF2-40B4-BE49-F238E27FC236}">
              <a16:creationId xmlns:a16="http://schemas.microsoft.com/office/drawing/2014/main" id="{1F6045F5-94A6-4CED-8582-E750635F664A}"/>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7" name="正方形/長方形 496">
          <a:extLst>
            <a:ext uri="{FF2B5EF4-FFF2-40B4-BE49-F238E27FC236}">
              <a16:creationId xmlns:a16="http://schemas.microsoft.com/office/drawing/2014/main" id="{ED8E3F82-4AD9-4A04-8689-D6C0EB191645}"/>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8" name="正方形/長方形 497">
          <a:extLst>
            <a:ext uri="{FF2B5EF4-FFF2-40B4-BE49-F238E27FC236}">
              <a16:creationId xmlns:a16="http://schemas.microsoft.com/office/drawing/2014/main" id="{982F7067-B77F-474A-8E6A-6FF43AE31662}"/>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9" name="テキスト ボックス 498">
          <a:extLst>
            <a:ext uri="{FF2B5EF4-FFF2-40B4-BE49-F238E27FC236}">
              <a16:creationId xmlns:a16="http://schemas.microsoft.com/office/drawing/2014/main" id="{BE6BE436-A4CA-4CC0-846F-7A69A8F51947}"/>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0" name="直線コネクタ 499">
          <a:extLst>
            <a:ext uri="{FF2B5EF4-FFF2-40B4-BE49-F238E27FC236}">
              <a16:creationId xmlns:a16="http://schemas.microsoft.com/office/drawing/2014/main" id="{EEAB4E84-DF89-43BC-8951-EB929C6C30E7}"/>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1" name="テキスト ボックス 500">
          <a:extLst>
            <a:ext uri="{FF2B5EF4-FFF2-40B4-BE49-F238E27FC236}">
              <a16:creationId xmlns:a16="http://schemas.microsoft.com/office/drawing/2014/main" id="{5C1B7634-A995-4822-BB10-D03F371474A8}"/>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2" name="直線コネクタ 501">
          <a:extLst>
            <a:ext uri="{FF2B5EF4-FFF2-40B4-BE49-F238E27FC236}">
              <a16:creationId xmlns:a16="http://schemas.microsoft.com/office/drawing/2014/main" id="{70340E9F-1391-4CD2-8F7F-0AEC1D048193}"/>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3" name="テキスト ボックス 502">
          <a:extLst>
            <a:ext uri="{FF2B5EF4-FFF2-40B4-BE49-F238E27FC236}">
              <a16:creationId xmlns:a16="http://schemas.microsoft.com/office/drawing/2014/main" id="{7CCBE63D-7DE0-4119-89B4-2580141C33DA}"/>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4" name="直線コネクタ 503">
          <a:extLst>
            <a:ext uri="{FF2B5EF4-FFF2-40B4-BE49-F238E27FC236}">
              <a16:creationId xmlns:a16="http://schemas.microsoft.com/office/drawing/2014/main" id="{02A62FE1-D600-48B6-B9D1-0600CDE98017}"/>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5" name="テキスト ボックス 504">
          <a:extLst>
            <a:ext uri="{FF2B5EF4-FFF2-40B4-BE49-F238E27FC236}">
              <a16:creationId xmlns:a16="http://schemas.microsoft.com/office/drawing/2014/main" id="{2377A343-4CBA-4E99-9DEB-6934BBBF2E57}"/>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6" name="直線コネクタ 505">
          <a:extLst>
            <a:ext uri="{FF2B5EF4-FFF2-40B4-BE49-F238E27FC236}">
              <a16:creationId xmlns:a16="http://schemas.microsoft.com/office/drawing/2014/main" id="{185C9F0C-7F94-49C0-9D94-7890FB9C06C5}"/>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7" name="テキスト ボックス 506">
          <a:extLst>
            <a:ext uri="{FF2B5EF4-FFF2-40B4-BE49-F238E27FC236}">
              <a16:creationId xmlns:a16="http://schemas.microsoft.com/office/drawing/2014/main" id="{8898CC6C-DE2D-44A1-850F-9E57398333BF}"/>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08" name="直線コネクタ 507">
          <a:extLst>
            <a:ext uri="{FF2B5EF4-FFF2-40B4-BE49-F238E27FC236}">
              <a16:creationId xmlns:a16="http://schemas.microsoft.com/office/drawing/2014/main" id="{02E78AAB-8B9E-4580-BECF-90B0A44AC858}"/>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09" name="テキスト ボックス 508">
          <a:extLst>
            <a:ext uri="{FF2B5EF4-FFF2-40B4-BE49-F238E27FC236}">
              <a16:creationId xmlns:a16="http://schemas.microsoft.com/office/drawing/2014/main" id="{ABE23DBE-B47D-476D-8F5B-51CE66E4208B}"/>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0" name="直線コネクタ 509">
          <a:extLst>
            <a:ext uri="{FF2B5EF4-FFF2-40B4-BE49-F238E27FC236}">
              <a16:creationId xmlns:a16="http://schemas.microsoft.com/office/drawing/2014/main" id="{28A7007C-B4A7-4ADE-94EF-C92EC78CB03F}"/>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1" name="テキスト ボックス 510">
          <a:extLst>
            <a:ext uri="{FF2B5EF4-FFF2-40B4-BE49-F238E27FC236}">
              <a16:creationId xmlns:a16="http://schemas.microsoft.com/office/drawing/2014/main" id="{5BCC1118-1397-45A5-A3D9-D55529FBD582}"/>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2" name="直線コネクタ 511">
          <a:extLst>
            <a:ext uri="{FF2B5EF4-FFF2-40B4-BE49-F238E27FC236}">
              <a16:creationId xmlns:a16="http://schemas.microsoft.com/office/drawing/2014/main" id="{7AF06926-319B-48F3-B91C-2AECF31AD6B3}"/>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3" name="テキスト ボックス 512">
          <a:extLst>
            <a:ext uri="{FF2B5EF4-FFF2-40B4-BE49-F238E27FC236}">
              <a16:creationId xmlns:a16="http://schemas.microsoft.com/office/drawing/2014/main" id="{5CD867C2-C11D-4592-975C-2A907DD99295}"/>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4" name="直線コネクタ 513">
          <a:extLst>
            <a:ext uri="{FF2B5EF4-FFF2-40B4-BE49-F238E27FC236}">
              <a16:creationId xmlns:a16="http://schemas.microsoft.com/office/drawing/2014/main" id="{7C72E900-01F2-408E-B7DF-501C3071F56C}"/>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5" name="【認定こども園・幼稚園・保育所】&#10;有形固定資産減価償却率グラフ枠">
          <a:extLst>
            <a:ext uri="{FF2B5EF4-FFF2-40B4-BE49-F238E27FC236}">
              <a16:creationId xmlns:a16="http://schemas.microsoft.com/office/drawing/2014/main" id="{8D85EB97-2D8B-4BA6-B54E-9F6ED4B5136B}"/>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148046</xdr:rowOff>
    </xdr:from>
    <xdr:to>
      <xdr:col>85</xdr:col>
      <xdr:colOff>126364</xdr:colOff>
      <xdr:row>42</xdr:row>
      <xdr:rowOff>92528</xdr:rowOff>
    </xdr:to>
    <xdr:cxnSp macro="">
      <xdr:nvCxnSpPr>
        <xdr:cNvPr id="516" name="直線コネクタ 515">
          <a:extLst>
            <a:ext uri="{FF2B5EF4-FFF2-40B4-BE49-F238E27FC236}">
              <a16:creationId xmlns:a16="http://schemas.microsoft.com/office/drawing/2014/main" id="{3CB02740-779B-47F2-A7BA-826A87DAA87C}"/>
            </a:ext>
          </a:extLst>
        </xdr:cNvPr>
        <xdr:cNvCxnSpPr/>
      </xdr:nvCxnSpPr>
      <xdr:spPr>
        <a:xfrm flipV="1">
          <a:off x="16318864" y="5805896"/>
          <a:ext cx="0" cy="14875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517" name="【認定こども園・幼稚園・保育所】&#10;有形固定資産減価償却率最小値テキスト">
          <a:extLst>
            <a:ext uri="{FF2B5EF4-FFF2-40B4-BE49-F238E27FC236}">
              <a16:creationId xmlns:a16="http://schemas.microsoft.com/office/drawing/2014/main" id="{03C6943C-536C-403C-9414-1F911597567A}"/>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518" name="直線コネクタ 517">
          <a:extLst>
            <a:ext uri="{FF2B5EF4-FFF2-40B4-BE49-F238E27FC236}">
              <a16:creationId xmlns:a16="http://schemas.microsoft.com/office/drawing/2014/main" id="{7399B463-FD52-4277-9DBF-0376C503242E}"/>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94723</xdr:rowOff>
    </xdr:from>
    <xdr:ext cx="340478" cy="259045"/>
    <xdr:sp macro="" textlink="">
      <xdr:nvSpPr>
        <xdr:cNvPr id="519" name="【認定こども園・幼稚園・保育所】&#10;有形固定資産減価償却率最大値テキスト">
          <a:extLst>
            <a:ext uri="{FF2B5EF4-FFF2-40B4-BE49-F238E27FC236}">
              <a16:creationId xmlns:a16="http://schemas.microsoft.com/office/drawing/2014/main" id="{AE8C3CD1-1736-48C3-AEE2-0E3F53F6DF8B}"/>
            </a:ext>
          </a:extLst>
        </xdr:cNvPr>
        <xdr:cNvSpPr txBox="1"/>
      </xdr:nvSpPr>
      <xdr:spPr>
        <a:xfrm>
          <a:off x="16357600" y="558112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148046</xdr:rowOff>
    </xdr:from>
    <xdr:to>
      <xdr:col>86</xdr:col>
      <xdr:colOff>25400</xdr:colOff>
      <xdr:row>33</xdr:row>
      <xdr:rowOff>148046</xdr:rowOff>
    </xdr:to>
    <xdr:cxnSp macro="">
      <xdr:nvCxnSpPr>
        <xdr:cNvPr id="520" name="直線コネクタ 519">
          <a:extLst>
            <a:ext uri="{FF2B5EF4-FFF2-40B4-BE49-F238E27FC236}">
              <a16:creationId xmlns:a16="http://schemas.microsoft.com/office/drawing/2014/main" id="{325BF0F8-ED21-4C64-865E-1D26659273B5}"/>
            </a:ext>
          </a:extLst>
        </xdr:cNvPr>
        <xdr:cNvCxnSpPr/>
      </xdr:nvCxnSpPr>
      <xdr:spPr>
        <a:xfrm>
          <a:off x="16230600" y="58058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26687</xdr:rowOff>
    </xdr:from>
    <xdr:ext cx="405111" cy="259045"/>
    <xdr:sp macro="" textlink="">
      <xdr:nvSpPr>
        <xdr:cNvPr id="521" name="【認定こども園・幼稚園・保育所】&#10;有形固定資産減価償却率平均値テキスト">
          <a:extLst>
            <a:ext uri="{FF2B5EF4-FFF2-40B4-BE49-F238E27FC236}">
              <a16:creationId xmlns:a16="http://schemas.microsoft.com/office/drawing/2014/main" id="{D252BA30-149F-4510-94C1-2E3D7BB904E7}"/>
            </a:ext>
          </a:extLst>
        </xdr:cNvPr>
        <xdr:cNvSpPr txBox="1"/>
      </xdr:nvSpPr>
      <xdr:spPr>
        <a:xfrm>
          <a:off x="16357600" y="65417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48260</xdr:rowOff>
    </xdr:from>
    <xdr:to>
      <xdr:col>85</xdr:col>
      <xdr:colOff>177800</xdr:colOff>
      <xdr:row>38</xdr:row>
      <xdr:rowOff>149860</xdr:rowOff>
    </xdr:to>
    <xdr:sp macro="" textlink="">
      <xdr:nvSpPr>
        <xdr:cNvPr id="522" name="フローチャート: 判断 521">
          <a:extLst>
            <a:ext uri="{FF2B5EF4-FFF2-40B4-BE49-F238E27FC236}">
              <a16:creationId xmlns:a16="http://schemas.microsoft.com/office/drawing/2014/main" id="{178B96DB-52CC-47E6-9346-E73EF6FED371}"/>
            </a:ext>
          </a:extLst>
        </xdr:cNvPr>
        <xdr:cNvSpPr/>
      </xdr:nvSpPr>
      <xdr:spPr>
        <a:xfrm>
          <a:off x="162687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23767</xdr:rowOff>
    </xdr:from>
    <xdr:to>
      <xdr:col>81</xdr:col>
      <xdr:colOff>101600</xdr:colOff>
      <xdr:row>38</xdr:row>
      <xdr:rowOff>125367</xdr:rowOff>
    </xdr:to>
    <xdr:sp macro="" textlink="">
      <xdr:nvSpPr>
        <xdr:cNvPr id="523" name="フローチャート: 判断 522">
          <a:extLst>
            <a:ext uri="{FF2B5EF4-FFF2-40B4-BE49-F238E27FC236}">
              <a16:creationId xmlns:a16="http://schemas.microsoft.com/office/drawing/2014/main" id="{A391D895-E18E-4A7B-A5AA-D8CDB1A0E05C}"/>
            </a:ext>
          </a:extLst>
        </xdr:cNvPr>
        <xdr:cNvSpPr/>
      </xdr:nvSpPr>
      <xdr:spPr>
        <a:xfrm>
          <a:off x="15430500" y="653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5806</xdr:rowOff>
    </xdr:from>
    <xdr:to>
      <xdr:col>76</xdr:col>
      <xdr:colOff>165100</xdr:colOff>
      <xdr:row>38</xdr:row>
      <xdr:rowOff>107406</xdr:rowOff>
    </xdr:to>
    <xdr:sp macro="" textlink="">
      <xdr:nvSpPr>
        <xdr:cNvPr id="524" name="フローチャート: 判断 523">
          <a:extLst>
            <a:ext uri="{FF2B5EF4-FFF2-40B4-BE49-F238E27FC236}">
              <a16:creationId xmlns:a16="http://schemas.microsoft.com/office/drawing/2014/main" id="{26D872CD-0EAD-433A-9DD2-6586A55ED861}"/>
            </a:ext>
          </a:extLst>
        </xdr:cNvPr>
        <xdr:cNvSpPr/>
      </xdr:nvSpPr>
      <xdr:spPr>
        <a:xfrm>
          <a:off x="14541500" y="6520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49893</xdr:rowOff>
    </xdr:from>
    <xdr:to>
      <xdr:col>72</xdr:col>
      <xdr:colOff>38100</xdr:colOff>
      <xdr:row>38</xdr:row>
      <xdr:rowOff>151493</xdr:rowOff>
    </xdr:to>
    <xdr:sp macro="" textlink="">
      <xdr:nvSpPr>
        <xdr:cNvPr id="525" name="フローチャート: 判断 524">
          <a:extLst>
            <a:ext uri="{FF2B5EF4-FFF2-40B4-BE49-F238E27FC236}">
              <a16:creationId xmlns:a16="http://schemas.microsoft.com/office/drawing/2014/main" id="{B3DF870C-1F15-4DBD-A4D6-AAE9C78711F0}"/>
            </a:ext>
          </a:extLst>
        </xdr:cNvPr>
        <xdr:cNvSpPr/>
      </xdr:nvSpPr>
      <xdr:spPr>
        <a:xfrm>
          <a:off x="13652500" y="656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46627</xdr:rowOff>
    </xdr:from>
    <xdr:to>
      <xdr:col>67</xdr:col>
      <xdr:colOff>101600</xdr:colOff>
      <xdr:row>38</xdr:row>
      <xdr:rowOff>148227</xdr:rowOff>
    </xdr:to>
    <xdr:sp macro="" textlink="">
      <xdr:nvSpPr>
        <xdr:cNvPr id="526" name="フローチャート: 判断 525">
          <a:extLst>
            <a:ext uri="{FF2B5EF4-FFF2-40B4-BE49-F238E27FC236}">
              <a16:creationId xmlns:a16="http://schemas.microsoft.com/office/drawing/2014/main" id="{34FE6081-E7EB-45D1-B6F0-1C57BF7CCAAB}"/>
            </a:ext>
          </a:extLst>
        </xdr:cNvPr>
        <xdr:cNvSpPr/>
      </xdr:nvSpPr>
      <xdr:spPr>
        <a:xfrm>
          <a:off x="12763500" y="656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FD649697-696A-4C67-979B-A771DE74F3C4}"/>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FD0825B0-B89C-49CA-9048-5B4579686FC7}"/>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EE794D02-9CD9-499F-AF9F-B96287AA0A63}"/>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37D46906-BDCE-4E77-957F-9FE00D751EAC}"/>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576C4100-7BF4-495A-B2E4-C13F71100AB1}"/>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113574</xdr:rowOff>
    </xdr:from>
    <xdr:to>
      <xdr:col>85</xdr:col>
      <xdr:colOff>177800</xdr:colOff>
      <xdr:row>38</xdr:row>
      <xdr:rowOff>43724</xdr:rowOff>
    </xdr:to>
    <xdr:sp macro="" textlink="">
      <xdr:nvSpPr>
        <xdr:cNvPr id="532" name="楕円 531">
          <a:extLst>
            <a:ext uri="{FF2B5EF4-FFF2-40B4-BE49-F238E27FC236}">
              <a16:creationId xmlns:a16="http://schemas.microsoft.com/office/drawing/2014/main" id="{CA157C65-8610-4661-8F57-2D9673775762}"/>
            </a:ext>
          </a:extLst>
        </xdr:cNvPr>
        <xdr:cNvSpPr/>
      </xdr:nvSpPr>
      <xdr:spPr>
        <a:xfrm>
          <a:off x="16268700" y="6457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136451</xdr:rowOff>
    </xdr:from>
    <xdr:ext cx="405111" cy="259045"/>
    <xdr:sp macro="" textlink="">
      <xdr:nvSpPr>
        <xdr:cNvPr id="533" name="【認定こども園・幼稚園・保育所】&#10;有形固定資産減価償却率該当値テキスト">
          <a:extLst>
            <a:ext uri="{FF2B5EF4-FFF2-40B4-BE49-F238E27FC236}">
              <a16:creationId xmlns:a16="http://schemas.microsoft.com/office/drawing/2014/main" id="{07A506A9-6442-402E-BBF3-14248CFB2935}"/>
            </a:ext>
          </a:extLst>
        </xdr:cNvPr>
        <xdr:cNvSpPr txBox="1"/>
      </xdr:nvSpPr>
      <xdr:spPr>
        <a:xfrm>
          <a:off x="16357600" y="63086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103777</xdr:rowOff>
    </xdr:from>
    <xdr:to>
      <xdr:col>81</xdr:col>
      <xdr:colOff>101600</xdr:colOff>
      <xdr:row>38</xdr:row>
      <xdr:rowOff>33927</xdr:rowOff>
    </xdr:to>
    <xdr:sp macro="" textlink="">
      <xdr:nvSpPr>
        <xdr:cNvPr id="534" name="楕円 533">
          <a:extLst>
            <a:ext uri="{FF2B5EF4-FFF2-40B4-BE49-F238E27FC236}">
              <a16:creationId xmlns:a16="http://schemas.microsoft.com/office/drawing/2014/main" id="{CD5C53C3-52D8-4EBF-A9CA-329E9548E672}"/>
            </a:ext>
          </a:extLst>
        </xdr:cNvPr>
        <xdr:cNvSpPr/>
      </xdr:nvSpPr>
      <xdr:spPr>
        <a:xfrm>
          <a:off x="15430500" y="6447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154577</xdr:rowOff>
    </xdr:from>
    <xdr:to>
      <xdr:col>85</xdr:col>
      <xdr:colOff>127000</xdr:colOff>
      <xdr:row>37</xdr:row>
      <xdr:rowOff>164374</xdr:rowOff>
    </xdr:to>
    <xdr:cxnSp macro="">
      <xdr:nvCxnSpPr>
        <xdr:cNvPr id="535" name="直線コネクタ 534">
          <a:extLst>
            <a:ext uri="{FF2B5EF4-FFF2-40B4-BE49-F238E27FC236}">
              <a16:creationId xmlns:a16="http://schemas.microsoft.com/office/drawing/2014/main" id="{FC32E9AE-7B55-4BA4-9EAA-B0544756C52B}"/>
            </a:ext>
          </a:extLst>
        </xdr:cNvPr>
        <xdr:cNvCxnSpPr/>
      </xdr:nvCxnSpPr>
      <xdr:spPr>
        <a:xfrm>
          <a:off x="15481300" y="6498227"/>
          <a:ext cx="8382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58057</xdr:rowOff>
    </xdr:from>
    <xdr:to>
      <xdr:col>76</xdr:col>
      <xdr:colOff>165100</xdr:colOff>
      <xdr:row>37</xdr:row>
      <xdr:rowOff>159657</xdr:rowOff>
    </xdr:to>
    <xdr:sp macro="" textlink="">
      <xdr:nvSpPr>
        <xdr:cNvPr id="536" name="楕円 535">
          <a:extLst>
            <a:ext uri="{FF2B5EF4-FFF2-40B4-BE49-F238E27FC236}">
              <a16:creationId xmlns:a16="http://schemas.microsoft.com/office/drawing/2014/main" id="{93054AB9-CEFA-4DE9-B0EC-050189A5D8E9}"/>
            </a:ext>
          </a:extLst>
        </xdr:cNvPr>
        <xdr:cNvSpPr/>
      </xdr:nvSpPr>
      <xdr:spPr>
        <a:xfrm>
          <a:off x="14541500" y="6401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108857</xdr:rowOff>
    </xdr:from>
    <xdr:to>
      <xdr:col>81</xdr:col>
      <xdr:colOff>50800</xdr:colOff>
      <xdr:row>37</xdr:row>
      <xdr:rowOff>154577</xdr:rowOff>
    </xdr:to>
    <xdr:cxnSp macro="">
      <xdr:nvCxnSpPr>
        <xdr:cNvPr id="537" name="直線コネクタ 536">
          <a:extLst>
            <a:ext uri="{FF2B5EF4-FFF2-40B4-BE49-F238E27FC236}">
              <a16:creationId xmlns:a16="http://schemas.microsoft.com/office/drawing/2014/main" id="{65EB38C9-4CC4-4F3C-AC91-F8535085B2AD}"/>
            </a:ext>
          </a:extLst>
        </xdr:cNvPr>
        <xdr:cNvCxnSpPr/>
      </xdr:nvCxnSpPr>
      <xdr:spPr>
        <a:xfrm>
          <a:off x="14592300" y="6452507"/>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170724</xdr:rowOff>
    </xdr:from>
    <xdr:to>
      <xdr:col>72</xdr:col>
      <xdr:colOff>38100</xdr:colOff>
      <xdr:row>37</xdr:row>
      <xdr:rowOff>100874</xdr:rowOff>
    </xdr:to>
    <xdr:sp macro="" textlink="">
      <xdr:nvSpPr>
        <xdr:cNvPr id="538" name="楕円 537">
          <a:extLst>
            <a:ext uri="{FF2B5EF4-FFF2-40B4-BE49-F238E27FC236}">
              <a16:creationId xmlns:a16="http://schemas.microsoft.com/office/drawing/2014/main" id="{88C307CA-2D12-4722-8FD5-D315B205BE88}"/>
            </a:ext>
          </a:extLst>
        </xdr:cNvPr>
        <xdr:cNvSpPr/>
      </xdr:nvSpPr>
      <xdr:spPr>
        <a:xfrm>
          <a:off x="13652500" y="6342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50074</xdr:rowOff>
    </xdr:from>
    <xdr:to>
      <xdr:col>76</xdr:col>
      <xdr:colOff>114300</xdr:colOff>
      <xdr:row>37</xdr:row>
      <xdr:rowOff>108857</xdr:rowOff>
    </xdr:to>
    <xdr:cxnSp macro="">
      <xdr:nvCxnSpPr>
        <xdr:cNvPr id="539" name="直線コネクタ 538">
          <a:extLst>
            <a:ext uri="{FF2B5EF4-FFF2-40B4-BE49-F238E27FC236}">
              <a16:creationId xmlns:a16="http://schemas.microsoft.com/office/drawing/2014/main" id="{EEEA06D5-9ED1-48ED-8437-2BA75574CEC2}"/>
            </a:ext>
          </a:extLst>
        </xdr:cNvPr>
        <xdr:cNvCxnSpPr/>
      </xdr:nvCxnSpPr>
      <xdr:spPr>
        <a:xfrm>
          <a:off x="13703300" y="6393724"/>
          <a:ext cx="8890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129903</xdr:rowOff>
    </xdr:from>
    <xdr:to>
      <xdr:col>67</xdr:col>
      <xdr:colOff>101600</xdr:colOff>
      <xdr:row>37</xdr:row>
      <xdr:rowOff>60053</xdr:rowOff>
    </xdr:to>
    <xdr:sp macro="" textlink="">
      <xdr:nvSpPr>
        <xdr:cNvPr id="540" name="楕円 539">
          <a:extLst>
            <a:ext uri="{FF2B5EF4-FFF2-40B4-BE49-F238E27FC236}">
              <a16:creationId xmlns:a16="http://schemas.microsoft.com/office/drawing/2014/main" id="{18E42E39-06E4-4403-921D-4F32C4D6044A}"/>
            </a:ext>
          </a:extLst>
        </xdr:cNvPr>
        <xdr:cNvSpPr/>
      </xdr:nvSpPr>
      <xdr:spPr>
        <a:xfrm>
          <a:off x="12763500" y="6302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9253</xdr:rowOff>
    </xdr:from>
    <xdr:to>
      <xdr:col>71</xdr:col>
      <xdr:colOff>177800</xdr:colOff>
      <xdr:row>37</xdr:row>
      <xdr:rowOff>50074</xdr:rowOff>
    </xdr:to>
    <xdr:cxnSp macro="">
      <xdr:nvCxnSpPr>
        <xdr:cNvPr id="541" name="直線コネクタ 540">
          <a:extLst>
            <a:ext uri="{FF2B5EF4-FFF2-40B4-BE49-F238E27FC236}">
              <a16:creationId xmlns:a16="http://schemas.microsoft.com/office/drawing/2014/main" id="{BDBD32C6-57E0-482D-84DE-86ACB99D7E6C}"/>
            </a:ext>
          </a:extLst>
        </xdr:cNvPr>
        <xdr:cNvCxnSpPr/>
      </xdr:nvCxnSpPr>
      <xdr:spPr>
        <a:xfrm>
          <a:off x="12814300" y="6352903"/>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116494</xdr:rowOff>
    </xdr:from>
    <xdr:ext cx="405111" cy="259045"/>
    <xdr:sp macro="" textlink="">
      <xdr:nvSpPr>
        <xdr:cNvPr id="542" name="n_1aveValue【認定こども園・幼稚園・保育所】&#10;有形固定資産減価償却率">
          <a:extLst>
            <a:ext uri="{FF2B5EF4-FFF2-40B4-BE49-F238E27FC236}">
              <a16:creationId xmlns:a16="http://schemas.microsoft.com/office/drawing/2014/main" id="{A353EF4C-3671-4F8F-A71E-EEABB1C9E162}"/>
            </a:ext>
          </a:extLst>
        </xdr:cNvPr>
        <xdr:cNvSpPr txBox="1"/>
      </xdr:nvSpPr>
      <xdr:spPr>
        <a:xfrm>
          <a:off x="15266044" y="6631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98533</xdr:rowOff>
    </xdr:from>
    <xdr:ext cx="405111" cy="259045"/>
    <xdr:sp macro="" textlink="">
      <xdr:nvSpPr>
        <xdr:cNvPr id="543" name="n_2aveValue【認定こども園・幼稚園・保育所】&#10;有形固定資産減価償却率">
          <a:extLst>
            <a:ext uri="{FF2B5EF4-FFF2-40B4-BE49-F238E27FC236}">
              <a16:creationId xmlns:a16="http://schemas.microsoft.com/office/drawing/2014/main" id="{2F216B1B-9B8B-4389-A194-C07CFB87F583}"/>
            </a:ext>
          </a:extLst>
        </xdr:cNvPr>
        <xdr:cNvSpPr txBox="1"/>
      </xdr:nvSpPr>
      <xdr:spPr>
        <a:xfrm>
          <a:off x="14389744" y="6613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142620</xdr:rowOff>
    </xdr:from>
    <xdr:ext cx="405111" cy="259045"/>
    <xdr:sp macro="" textlink="">
      <xdr:nvSpPr>
        <xdr:cNvPr id="544" name="n_3aveValue【認定こども園・幼稚園・保育所】&#10;有形固定資産減価償却率">
          <a:extLst>
            <a:ext uri="{FF2B5EF4-FFF2-40B4-BE49-F238E27FC236}">
              <a16:creationId xmlns:a16="http://schemas.microsoft.com/office/drawing/2014/main" id="{2C151A29-A67A-41B6-9FC5-F6C38D6DEED1}"/>
            </a:ext>
          </a:extLst>
        </xdr:cNvPr>
        <xdr:cNvSpPr txBox="1"/>
      </xdr:nvSpPr>
      <xdr:spPr>
        <a:xfrm>
          <a:off x="13500744" y="66577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139354</xdr:rowOff>
    </xdr:from>
    <xdr:ext cx="405111" cy="259045"/>
    <xdr:sp macro="" textlink="">
      <xdr:nvSpPr>
        <xdr:cNvPr id="545" name="n_4aveValue【認定こども園・幼稚園・保育所】&#10;有形固定資産減価償却率">
          <a:extLst>
            <a:ext uri="{FF2B5EF4-FFF2-40B4-BE49-F238E27FC236}">
              <a16:creationId xmlns:a16="http://schemas.microsoft.com/office/drawing/2014/main" id="{49201FDD-5BDA-4B83-9065-8A11E93FC3A0}"/>
            </a:ext>
          </a:extLst>
        </xdr:cNvPr>
        <xdr:cNvSpPr txBox="1"/>
      </xdr:nvSpPr>
      <xdr:spPr>
        <a:xfrm>
          <a:off x="12611744" y="6654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50454</xdr:rowOff>
    </xdr:from>
    <xdr:ext cx="405111" cy="259045"/>
    <xdr:sp macro="" textlink="">
      <xdr:nvSpPr>
        <xdr:cNvPr id="546" name="n_1mainValue【認定こども園・幼稚園・保育所】&#10;有形固定資産減価償却率">
          <a:extLst>
            <a:ext uri="{FF2B5EF4-FFF2-40B4-BE49-F238E27FC236}">
              <a16:creationId xmlns:a16="http://schemas.microsoft.com/office/drawing/2014/main" id="{4A46BE6A-161F-4010-A5CF-A55371EFF4AC}"/>
            </a:ext>
          </a:extLst>
        </xdr:cNvPr>
        <xdr:cNvSpPr txBox="1"/>
      </xdr:nvSpPr>
      <xdr:spPr>
        <a:xfrm>
          <a:off x="15266044" y="6222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4734</xdr:rowOff>
    </xdr:from>
    <xdr:ext cx="405111" cy="259045"/>
    <xdr:sp macro="" textlink="">
      <xdr:nvSpPr>
        <xdr:cNvPr id="547" name="n_2mainValue【認定こども園・幼稚園・保育所】&#10;有形固定資産減価償却率">
          <a:extLst>
            <a:ext uri="{FF2B5EF4-FFF2-40B4-BE49-F238E27FC236}">
              <a16:creationId xmlns:a16="http://schemas.microsoft.com/office/drawing/2014/main" id="{555F1DEF-4715-44C7-976C-79385DC52396}"/>
            </a:ext>
          </a:extLst>
        </xdr:cNvPr>
        <xdr:cNvSpPr txBox="1"/>
      </xdr:nvSpPr>
      <xdr:spPr>
        <a:xfrm>
          <a:off x="14389744" y="61769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117401</xdr:rowOff>
    </xdr:from>
    <xdr:ext cx="405111" cy="259045"/>
    <xdr:sp macro="" textlink="">
      <xdr:nvSpPr>
        <xdr:cNvPr id="548" name="n_3mainValue【認定こども園・幼稚園・保育所】&#10;有形固定資産減価償却率">
          <a:extLst>
            <a:ext uri="{FF2B5EF4-FFF2-40B4-BE49-F238E27FC236}">
              <a16:creationId xmlns:a16="http://schemas.microsoft.com/office/drawing/2014/main" id="{3D9C53BD-19FE-415B-ADD4-78D7FAB4A99C}"/>
            </a:ext>
          </a:extLst>
        </xdr:cNvPr>
        <xdr:cNvSpPr txBox="1"/>
      </xdr:nvSpPr>
      <xdr:spPr>
        <a:xfrm>
          <a:off x="13500744" y="61181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76580</xdr:rowOff>
    </xdr:from>
    <xdr:ext cx="405111" cy="259045"/>
    <xdr:sp macro="" textlink="">
      <xdr:nvSpPr>
        <xdr:cNvPr id="549" name="n_4mainValue【認定こども園・幼稚園・保育所】&#10;有形固定資産減価償却率">
          <a:extLst>
            <a:ext uri="{FF2B5EF4-FFF2-40B4-BE49-F238E27FC236}">
              <a16:creationId xmlns:a16="http://schemas.microsoft.com/office/drawing/2014/main" id="{99882858-6F77-46DB-B3F7-574CB04E743B}"/>
            </a:ext>
          </a:extLst>
        </xdr:cNvPr>
        <xdr:cNvSpPr txBox="1"/>
      </xdr:nvSpPr>
      <xdr:spPr>
        <a:xfrm>
          <a:off x="12611744" y="60773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0" name="正方形/長方形 549">
          <a:extLst>
            <a:ext uri="{FF2B5EF4-FFF2-40B4-BE49-F238E27FC236}">
              <a16:creationId xmlns:a16="http://schemas.microsoft.com/office/drawing/2014/main" id="{AC8BD5A6-E074-4602-A1E3-0B6851E45227}"/>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1" name="正方形/長方形 550">
          <a:extLst>
            <a:ext uri="{FF2B5EF4-FFF2-40B4-BE49-F238E27FC236}">
              <a16:creationId xmlns:a16="http://schemas.microsoft.com/office/drawing/2014/main" id="{1478FADD-FE5F-4AC3-AA2B-76110D3A14A3}"/>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2" name="正方形/長方形 551">
          <a:extLst>
            <a:ext uri="{FF2B5EF4-FFF2-40B4-BE49-F238E27FC236}">
              <a16:creationId xmlns:a16="http://schemas.microsoft.com/office/drawing/2014/main" id="{9EC045F0-64F9-4AE6-AFE2-F92EFD02C518}"/>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3" name="正方形/長方形 552">
          <a:extLst>
            <a:ext uri="{FF2B5EF4-FFF2-40B4-BE49-F238E27FC236}">
              <a16:creationId xmlns:a16="http://schemas.microsoft.com/office/drawing/2014/main" id="{7408B56A-E1C9-403B-AFA5-24B887BDE22A}"/>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4" name="正方形/長方形 553">
          <a:extLst>
            <a:ext uri="{FF2B5EF4-FFF2-40B4-BE49-F238E27FC236}">
              <a16:creationId xmlns:a16="http://schemas.microsoft.com/office/drawing/2014/main" id="{85564C8A-5E09-45AD-8B18-53650C9748BF}"/>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5" name="正方形/長方形 554">
          <a:extLst>
            <a:ext uri="{FF2B5EF4-FFF2-40B4-BE49-F238E27FC236}">
              <a16:creationId xmlns:a16="http://schemas.microsoft.com/office/drawing/2014/main" id="{876202E5-CA56-437F-96AB-AFBACE694299}"/>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6" name="正方形/長方形 555">
          <a:extLst>
            <a:ext uri="{FF2B5EF4-FFF2-40B4-BE49-F238E27FC236}">
              <a16:creationId xmlns:a16="http://schemas.microsoft.com/office/drawing/2014/main" id="{E63524FB-1D7A-4A4F-A75D-2423E0ACB62E}"/>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7" name="正方形/長方形 556">
          <a:extLst>
            <a:ext uri="{FF2B5EF4-FFF2-40B4-BE49-F238E27FC236}">
              <a16:creationId xmlns:a16="http://schemas.microsoft.com/office/drawing/2014/main" id="{9980198C-3E1B-4584-93BE-EB9BA2814368}"/>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8" name="テキスト ボックス 557">
          <a:extLst>
            <a:ext uri="{FF2B5EF4-FFF2-40B4-BE49-F238E27FC236}">
              <a16:creationId xmlns:a16="http://schemas.microsoft.com/office/drawing/2014/main" id="{B57B1B06-4F24-4E53-8C24-DEF9EE1E09CC}"/>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9" name="直線コネクタ 558">
          <a:extLst>
            <a:ext uri="{FF2B5EF4-FFF2-40B4-BE49-F238E27FC236}">
              <a16:creationId xmlns:a16="http://schemas.microsoft.com/office/drawing/2014/main" id="{BEC5F094-CA7A-4D3D-8F5A-A6689DD67906}"/>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0" name="直線コネクタ 559">
          <a:extLst>
            <a:ext uri="{FF2B5EF4-FFF2-40B4-BE49-F238E27FC236}">
              <a16:creationId xmlns:a16="http://schemas.microsoft.com/office/drawing/2014/main" id="{D7C592C8-2FD5-46F2-A8E9-5661B3DABC50}"/>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561" name="テキスト ボックス 560">
          <a:extLst>
            <a:ext uri="{FF2B5EF4-FFF2-40B4-BE49-F238E27FC236}">
              <a16:creationId xmlns:a16="http://schemas.microsoft.com/office/drawing/2014/main" id="{54F368CA-9F88-493B-B73A-8E9E431EB3AE}"/>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2" name="直線コネクタ 561">
          <a:extLst>
            <a:ext uri="{FF2B5EF4-FFF2-40B4-BE49-F238E27FC236}">
              <a16:creationId xmlns:a16="http://schemas.microsoft.com/office/drawing/2014/main" id="{91ED0C2A-10F0-40A1-994B-F1514377E287}"/>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563" name="テキスト ボックス 562">
          <a:extLst>
            <a:ext uri="{FF2B5EF4-FFF2-40B4-BE49-F238E27FC236}">
              <a16:creationId xmlns:a16="http://schemas.microsoft.com/office/drawing/2014/main" id="{B7D48DE3-86FF-48EB-A0CA-09E62223F6DF}"/>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4" name="直線コネクタ 563">
          <a:extLst>
            <a:ext uri="{FF2B5EF4-FFF2-40B4-BE49-F238E27FC236}">
              <a16:creationId xmlns:a16="http://schemas.microsoft.com/office/drawing/2014/main" id="{A129FAD6-1DAA-474F-87F9-11F08F6F954B}"/>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565" name="テキスト ボックス 564">
          <a:extLst>
            <a:ext uri="{FF2B5EF4-FFF2-40B4-BE49-F238E27FC236}">
              <a16:creationId xmlns:a16="http://schemas.microsoft.com/office/drawing/2014/main" id="{BB3BF436-A18B-4F62-8CFD-9AAB3497A99E}"/>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6" name="直線コネクタ 565">
          <a:extLst>
            <a:ext uri="{FF2B5EF4-FFF2-40B4-BE49-F238E27FC236}">
              <a16:creationId xmlns:a16="http://schemas.microsoft.com/office/drawing/2014/main" id="{CCF423BD-8DD6-42BE-9A9C-E841C91D8F45}"/>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567" name="テキスト ボックス 566">
          <a:extLst>
            <a:ext uri="{FF2B5EF4-FFF2-40B4-BE49-F238E27FC236}">
              <a16:creationId xmlns:a16="http://schemas.microsoft.com/office/drawing/2014/main" id="{F2BD818A-8770-4B54-9836-7DA1BEF9573A}"/>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8" name="直線コネクタ 567">
          <a:extLst>
            <a:ext uri="{FF2B5EF4-FFF2-40B4-BE49-F238E27FC236}">
              <a16:creationId xmlns:a16="http://schemas.microsoft.com/office/drawing/2014/main" id="{A22CA58E-B5CD-4389-A9C7-412E86FAC512}"/>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69" name="テキスト ボックス 568">
          <a:extLst>
            <a:ext uri="{FF2B5EF4-FFF2-40B4-BE49-F238E27FC236}">
              <a16:creationId xmlns:a16="http://schemas.microsoft.com/office/drawing/2014/main" id="{B87F9DEA-6616-4FCF-9478-9B41E9FD6991}"/>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0" name="【認定こども園・幼稚園・保育所】&#10;一人当たり面積グラフ枠">
          <a:extLst>
            <a:ext uri="{FF2B5EF4-FFF2-40B4-BE49-F238E27FC236}">
              <a16:creationId xmlns:a16="http://schemas.microsoft.com/office/drawing/2014/main" id="{C4490613-91D0-4C5C-9FD9-D40BEE5B3DAF}"/>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101346</xdr:rowOff>
    </xdr:from>
    <xdr:to>
      <xdr:col>116</xdr:col>
      <xdr:colOff>62864</xdr:colOff>
      <xdr:row>41</xdr:row>
      <xdr:rowOff>117348</xdr:rowOff>
    </xdr:to>
    <xdr:cxnSp macro="">
      <xdr:nvCxnSpPr>
        <xdr:cNvPr id="571" name="直線コネクタ 570">
          <a:extLst>
            <a:ext uri="{FF2B5EF4-FFF2-40B4-BE49-F238E27FC236}">
              <a16:creationId xmlns:a16="http://schemas.microsoft.com/office/drawing/2014/main" id="{3FECD22B-2F92-4ADB-941C-D6382086A196}"/>
            </a:ext>
          </a:extLst>
        </xdr:cNvPr>
        <xdr:cNvCxnSpPr/>
      </xdr:nvCxnSpPr>
      <xdr:spPr>
        <a:xfrm flipV="1">
          <a:off x="22160864" y="5759196"/>
          <a:ext cx="0" cy="13876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121175</xdr:rowOff>
    </xdr:from>
    <xdr:ext cx="469744" cy="259045"/>
    <xdr:sp macro="" textlink="">
      <xdr:nvSpPr>
        <xdr:cNvPr id="572" name="【認定こども園・幼稚園・保育所】&#10;一人当たり面積最小値テキスト">
          <a:extLst>
            <a:ext uri="{FF2B5EF4-FFF2-40B4-BE49-F238E27FC236}">
              <a16:creationId xmlns:a16="http://schemas.microsoft.com/office/drawing/2014/main" id="{A793CCDB-20BE-48BA-A0B2-354C0223A706}"/>
            </a:ext>
          </a:extLst>
        </xdr:cNvPr>
        <xdr:cNvSpPr txBox="1"/>
      </xdr:nvSpPr>
      <xdr:spPr>
        <a:xfrm>
          <a:off x="22199600" y="7150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117348</xdr:rowOff>
    </xdr:from>
    <xdr:to>
      <xdr:col>116</xdr:col>
      <xdr:colOff>152400</xdr:colOff>
      <xdr:row>41</xdr:row>
      <xdr:rowOff>117348</xdr:rowOff>
    </xdr:to>
    <xdr:cxnSp macro="">
      <xdr:nvCxnSpPr>
        <xdr:cNvPr id="573" name="直線コネクタ 572">
          <a:extLst>
            <a:ext uri="{FF2B5EF4-FFF2-40B4-BE49-F238E27FC236}">
              <a16:creationId xmlns:a16="http://schemas.microsoft.com/office/drawing/2014/main" id="{8A116D29-8AD6-449E-B5BA-07EE7CF6E77C}"/>
            </a:ext>
          </a:extLst>
        </xdr:cNvPr>
        <xdr:cNvCxnSpPr/>
      </xdr:nvCxnSpPr>
      <xdr:spPr>
        <a:xfrm>
          <a:off x="22072600" y="7146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48023</xdr:rowOff>
    </xdr:from>
    <xdr:ext cx="469744" cy="259045"/>
    <xdr:sp macro="" textlink="">
      <xdr:nvSpPr>
        <xdr:cNvPr id="574" name="【認定こども園・幼稚園・保育所】&#10;一人当たり面積最大値テキスト">
          <a:extLst>
            <a:ext uri="{FF2B5EF4-FFF2-40B4-BE49-F238E27FC236}">
              <a16:creationId xmlns:a16="http://schemas.microsoft.com/office/drawing/2014/main" id="{893F4DE8-3C4F-4FAA-A1C9-4D953FD4023A}"/>
            </a:ext>
          </a:extLst>
        </xdr:cNvPr>
        <xdr:cNvSpPr txBox="1"/>
      </xdr:nvSpPr>
      <xdr:spPr>
        <a:xfrm>
          <a:off x="22199600" y="5534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101346</xdr:rowOff>
    </xdr:from>
    <xdr:to>
      <xdr:col>116</xdr:col>
      <xdr:colOff>152400</xdr:colOff>
      <xdr:row>33</xdr:row>
      <xdr:rowOff>101346</xdr:rowOff>
    </xdr:to>
    <xdr:cxnSp macro="">
      <xdr:nvCxnSpPr>
        <xdr:cNvPr id="575" name="直線コネクタ 574">
          <a:extLst>
            <a:ext uri="{FF2B5EF4-FFF2-40B4-BE49-F238E27FC236}">
              <a16:creationId xmlns:a16="http://schemas.microsoft.com/office/drawing/2014/main" id="{A01F860F-FA00-489E-A140-77E69C9189E0}"/>
            </a:ext>
          </a:extLst>
        </xdr:cNvPr>
        <xdr:cNvCxnSpPr/>
      </xdr:nvCxnSpPr>
      <xdr:spPr>
        <a:xfrm>
          <a:off x="22072600" y="5759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167149</xdr:rowOff>
    </xdr:from>
    <xdr:ext cx="469744" cy="259045"/>
    <xdr:sp macro="" textlink="">
      <xdr:nvSpPr>
        <xdr:cNvPr id="576" name="【認定こども園・幼稚園・保育所】&#10;一人当たり面積平均値テキスト">
          <a:extLst>
            <a:ext uri="{FF2B5EF4-FFF2-40B4-BE49-F238E27FC236}">
              <a16:creationId xmlns:a16="http://schemas.microsoft.com/office/drawing/2014/main" id="{FFBD296E-1DD3-4947-A42E-939943E4C640}"/>
            </a:ext>
          </a:extLst>
        </xdr:cNvPr>
        <xdr:cNvSpPr txBox="1"/>
      </xdr:nvSpPr>
      <xdr:spPr>
        <a:xfrm>
          <a:off x="22199600" y="65107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144272</xdr:rowOff>
    </xdr:from>
    <xdr:to>
      <xdr:col>116</xdr:col>
      <xdr:colOff>114300</xdr:colOff>
      <xdr:row>39</xdr:row>
      <xdr:rowOff>74422</xdr:rowOff>
    </xdr:to>
    <xdr:sp macro="" textlink="">
      <xdr:nvSpPr>
        <xdr:cNvPr id="577" name="フローチャート: 判断 576">
          <a:extLst>
            <a:ext uri="{FF2B5EF4-FFF2-40B4-BE49-F238E27FC236}">
              <a16:creationId xmlns:a16="http://schemas.microsoft.com/office/drawing/2014/main" id="{AC857139-41B9-4BE4-8DA4-0335B1B06903}"/>
            </a:ext>
          </a:extLst>
        </xdr:cNvPr>
        <xdr:cNvSpPr/>
      </xdr:nvSpPr>
      <xdr:spPr>
        <a:xfrm>
          <a:off x="22110700" y="665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160274</xdr:rowOff>
    </xdr:from>
    <xdr:to>
      <xdr:col>112</xdr:col>
      <xdr:colOff>38100</xdr:colOff>
      <xdr:row>39</xdr:row>
      <xdr:rowOff>90424</xdr:rowOff>
    </xdr:to>
    <xdr:sp macro="" textlink="">
      <xdr:nvSpPr>
        <xdr:cNvPr id="578" name="フローチャート: 判断 577">
          <a:extLst>
            <a:ext uri="{FF2B5EF4-FFF2-40B4-BE49-F238E27FC236}">
              <a16:creationId xmlns:a16="http://schemas.microsoft.com/office/drawing/2014/main" id="{A8626559-55DA-4B5F-8A90-1F5A37284FE3}"/>
            </a:ext>
          </a:extLst>
        </xdr:cNvPr>
        <xdr:cNvSpPr/>
      </xdr:nvSpPr>
      <xdr:spPr>
        <a:xfrm>
          <a:off x="21272500" y="6675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155702</xdr:rowOff>
    </xdr:from>
    <xdr:to>
      <xdr:col>107</xdr:col>
      <xdr:colOff>101600</xdr:colOff>
      <xdr:row>39</xdr:row>
      <xdr:rowOff>85852</xdr:rowOff>
    </xdr:to>
    <xdr:sp macro="" textlink="">
      <xdr:nvSpPr>
        <xdr:cNvPr id="579" name="フローチャート: 判断 578">
          <a:extLst>
            <a:ext uri="{FF2B5EF4-FFF2-40B4-BE49-F238E27FC236}">
              <a16:creationId xmlns:a16="http://schemas.microsoft.com/office/drawing/2014/main" id="{92371A2C-3AA9-4FD1-9ADE-95192EB9EA8A}"/>
            </a:ext>
          </a:extLst>
        </xdr:cNvPr>
        <xdr:cNvSpPr/>
      </xdr:nvSpPr>
      <xdr:spPr>
        <a:xfrm>
          <a:off x="20383500" y="6670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254</xdr:rowOff>
    </xdr:from>
    <xdr:to>
      <xdr:col>102</xdr:col>
      <xdr:colOff>165100</xdr:colOff>
      <xdr:row>39</xdr:row>
      <xdr:rowOff>101854</xdr:rowOff>
    </xdr:to>
    <xdr:sp macro="" textlink="">
      <xdr:nvSpPr>
        <xdr:cNvPr id="580" name="フローチャート: 判断 579">
          <a:extLst>
            <a:ext uri="{FF2B5EF4-FFF2-40B4-BE49-F238E27FC236}">
              <a16:creationId xmlns:a16="http://schemas.microsoft.com/office/drawing/2014/main" id="{777EDE6A-6F44-4213-B4DD-CF0269C41741}"/>
            </a:ext>
          </a:extLst>
        </xdr:cNvPr>
        <xdr:cNvSpPr/>
      </xdr:nvSpPr>
      <xdr:spPr>
        <a:xfrm>
          <a:off x="19494500" y="6686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11684</xdr:rowOff>
    </xdr:from>
    <xdr:to>
      <xdr:col>98</xdr:col>
      <xdr:colOff>38100</xdr:colOff>
      <xdr:row>39</xdr:row>
      <xdr:rowOff>113284</xdr:rowOff>
    </xdr:to>
    <xdr:sp macro="" textlink="">
      <xdr:nvSpPr>
        <xdr:cNvPr id="581" name="フローチャート: 判断 580">
          <a:extLst>
            <a:ext uri="{FF2B5EF4-FFF2-40B4-BE49-F238E27FC236}">
              <a16:creationId xmlns:a16="http://schemas.microsoft.com/office/drawing/2014/main" id="{B65583A0-0CC9-4C29-8298-E69A37C4F5B5}"/>
            </a:ext>
          </a:extLst>
        </xdr:cNvPr>
        <xdr:cNvSpPr/>
      </xdr:nvSpPr>
      <xdr:spPr>
        <a:xfrm>
          <a:off x="18605500" y="6698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2" name="テキスト ボックス 581">
          <a:extLst>
            <a:ext uri="{FF2B5EF4-FFF2-40B4-BE49-F238E27FC236}">
              <a16:creationId xmlns:a16="http://schemas.microsoft.com/office/drawing/2014/main" id="{3EAA32DA-27FE-43D5-A6A9-677F79833D49}"/>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3" name="テキスト ボックス 582">
          <a:extLst>
            <a:ext uri="{FF2B5EF4-FFF2-40B4-BE49-F238E27FC236}">
              <a16:creationId xmlns:a16="http://schemas.microsoft.com/office/drawing/2014/main" id="{8AE0B734-2F1F-4330-94C9-8AEAB421B0C2}"/>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CDD06A18-9D54-4CAF-9FF1-CE895B13EFF5}"/>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A73F4B72-7B32-4D95-A4E5-310EFDE69503}"/>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3B5CD7CF-0BE9-4D32-BF7A-8EA79BE45394}"/>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11684</xdr:rowOff>
    </xdr:from>
    <xdr:to>
      <xdr:col>116</xdr:col>
      <xdr:colOff>114300</xdr:colOff>
      <xdr:row>39</xdr:row>
      <xdr:rowOff>113284</xdr:rowOff>
    </xdr:to>
    <xdr:sp macro="" textlink="">
      <xdr:nvSpPr>
        <xdr:cNvPr id="587" name="楕円 586">
          <a:extLst>
            <a:ext uri="{FF2B5EF4-FFF2-40B4-BE49-F238E27FC236}">
              <a16:creationId xmlns:a16="http://schemas.microsoft.com/office/drawing/2014/main" id="{3D74407F-F438-415C-8DDF-B2796F2CDD67}"/>
            </a:ext>
          </a:extLst>
        </xdr:cNvPr>
        <xdr:cNvSpPr/>
      </xdr:nvSpPr>
      <xdr:spPr>
        <a:xfrm>
          <a:off x="22110700" y="6698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161561</xdr:rowOff>
    </xdr:from>
    <xdr:ext cx="469744" cy="259045"/>
    <xdr:sp macro="" textlink="">
      <xdr:nvSpPr>
        <xdr:cNvPr id="588" name="【認定こども園・幼稚園・保育所】&#10;一人当たり面積該当値テキスト">
          <a:extLst>
            <a:ext uri="{FF2B5EF4-FFF2-40B4-BE49-F238E27FC236}">
              <a16:creationId xmlns:a16="http://schemas.microsoft.com/office/drawing/2014/main" id="{DF04A5AE-2E15-42C2-A570-E70891F90EFD}"/>
            </a:ext>
          </a:extLst>
        </xdr:cNvPr>
        <xdr:cNvSpPr txBox="1"/>
      </xdr:nvSpPr>
      <xdr:spPr>
        <a:xfrm>
          <a:off x="22199600" y="6676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160274</xdr:rowOff>
    </xdr:from>
    <xdr:to>
      <xdr:col>112</xdr:col>
      <xdr:colOff>38100</xdr:colOff>
      <xdr:row>39</xdr:row>
      <xdr:rowOff>90424</xdr:rowOff>
    </xdr:to>
    <xdr:sp macro="" textlink="">
      <xdr:nvSpPr>
        <xdr:cNvPr id="589" name="楕円 588">
          <a:extLst>
            <a:ext uri="{FF2B5EF4-FFF2-40B4-BE49-F238E27FC236}">
              <a16:creationId xmlns:a16="http://schemas.microsoft.com/office/drawing/2014/main" id="{969483C5-EE93-48F7-9558-780AB68F4C07}"/>
            </a:ext>
          </a:extLst>
        </xdr:cNvPr>
        <xdr:cNvSpPr/>
      </xdr:nvSpPr>
      <xdr:spPr>
        <a:xfrm>
          <a:off x="21272500" y="6675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39624</xdr:rowOff>
    </xdr:from>
    <xdr:to>
      <xdr:col>116</xdr:col>
      <xdr:colOff>63500</xdr:colOff>
      <xdr:row>39</xdr:row>
      <xdr:rowOff>62484</xdr:rowOff>
    </xdr:to>
    <xdr:cxnSp macro="">
      <xdr:nvCxnSpPr>
        <xdr:cNvPr id="590" name="直線コネクタ 589">
          <a:extLst>
            <a:ext uri="{FF2B5EF4-FFF2-40B4-BE49-F238E27FC236}">
              <a16:creationId xmlns:a16="http://schemas.microsoft.com/office/drawing/2014/main" id="{A24207FF-5D28-48FD-92DA-48BAE0533900}"/>
            </a:ext>
          </a:extLst>
        </xdr:cNvPr>
        <xdr:cNvCxnSpPr/>
      </xdr:nvCxnSpPr>
      <xdr:spPr>
        <a:xfrm>
          <a:off x="21323300" y="6726174"/>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254</xdr:rowOff>
    </xdr:from>
    <xdr:to>
      <xdr:col>107</xdr:col>
      <xdr:colOff>101600</xdr:colOff>
      <xdr:row>39</xdr:row>
      <xdr:rowOff>101854</xdr:rowOff>
    </xdr:to>
    <xdr:sp macro="" textlink="">
      <xdr:nvSpPr>
        <xdr:cNvPr id="591" name="楕円 590">
          <a:extLst>
            <a:ext uri="{FF2B5EF4-FFF2-40B4-BE49-F238E27FC236}">
              <a16:creationId xmlns:a16="http://schemas.microsoft.com/office/drawing/2014/main" id="{C8DADDC9-5B15-4F69-A53A-1AEA69F39D8D}"/>
            </a:ext>
          </a:extLst>
        </xdr:cNvPr>
        <xdr:cNvSpPr/>
      </xdr:nvSpPr>
      <xdr:spPr>
        <a:xfrm>
          <a:off x="20383500" y="6686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39624</xdr:rowOff>
    </xdr:from>
    <xdr:to>
      <xdr:col>111</xdr:col>
      <xdr:colOff>177800</xdr:colOff>
      <xdr:row>39</xdr:row>
      <xdr:rowOff>51054</xdr:rowOff>
    </xdr:to>
    <xdr:cxnSp macro="">
      <xdr:nvCxnSpPr>
        <xdr:cNvPr id="592" name="直線コネクタ 591">
          <a:extLst>
            <a:ext uri="{FF2B5EF4-FFF2-40B4-BE49-F238E27FC236}">
              <a16:creationId xmlns:a16="http://schemas.microsoft.com/office/drawing/2014/main" id="{BFACC9D1-C387-413C-B79E-64475B642AD5}"/>
            </a:ext>
          </a:extLst>
        </xdr:cNvPr>
        <xdr:cNvCxnSpPr/>
      </xdr:nvCxnSpPr>
      <xdr:spPr>
        <a:xfrm flipV="1">
          <a:off x="20434300" y="6726174"/>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36830</xdr:rowOff>
    </xdr:from>
    <xdr:to>
      <xdr:col>102</xdr:col>
      <xdr:colOff>165100</xdr:colOff>
      <xdr:row>39</xdr:row>
      <xdr:rowOff>138430</xdr:rowOff>
    </xdr:to>
    <xdr:sp macro="" textlink="">
      <xdr:nvSpPr>
        <xdr:cNvPr id="593" name="楕円 592">
          <a:extLst>
            <a:ext uri="{FF2B5EF4-FFF2-40B4-BE49-F238E27FC236}">
              <a16:creationId xmlns:a16="http://schemas.microsoft.com/office/drawing/2014/main" id="{92A7AA25-2759-4864-A1C7-39A9FDB8390B}"/>
            </a:ext>
          </a:extLst>
        </xdr:cNvPr>
        <xdr:cNvSpPr/>
      </xdr:nvSpPr>
      <xdr:spPr>
        <a:xfrm>
          <a:off x="19494500" y="672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51054</xdr:rowOff>
    </xdr:from>
    <xdr:to>
      <xdr:col>107</xdr:col>
      <xdr:colOff>50800</xdr:colOff>
      <xdr:row>39</xdr:row>
      <xdr:rowOff>87630</xdr:rowOff>
    </xdr:to>
    <xdr:cxnSp macro="">
      <xdr:nvCxnSpPr>
        <xdr:cNvPr id="594" name="直線コネクタ 593">
          <a:extLst>
            <a:ext uri="{FF2B5EF4-FFF2-40B4-BE49-F238E27FC236}">
              <a16:creationId xmlns:a16="http://schemas.microsoft.com/office/drawing/2014/main" id="{DEAD926B-AF03-4506-9360-3403E1D9DFF4}"/>
            </a:ext>
          </a:extLst>
        </xdr:cNvPr>
        <xdr:cNvCxnSpPr/>
      </xdr:nvCxnSpPr>
      <xdr:spPr>
        <a:xfrm flipV="1">
          <a:off x="19545300" y="6737604"/>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43688</xdr:rowOff>
    </xdr:from>
    <xdr:to>
      <xdr:col>98</xdr:col>
      <xdr:colOff>38100</xdr:colOff>
      <xdr:row>39</xdr:row>
      <xdr:rowOff>145288</xdr:rowOff>
    </xdr:to>
    <xdr:sp macro="" textlink="">
      <xdr:nvSpPr>
        <xdr:cNvPr id="595" name="楕円 594">
          <a:extLst>
            <a:ext uri="{FF2B5EF4-FFF2-40B4-BE49-F238E27FC236}">
              <a16:creationId xmlns:a16="http://schemas.microsoft.com/office/drawing/2014/main" id="{B99D3716-4322-4A6D-ADAD-3E2AAB61BAAB}"/>
            </a:ext>
          </a:extLst>
        </xdr:cNvPr>
        <xdr:cNvSpPr/>
      </xdr:nvSpPr>
      <xdr:spPr>
        <a:xfrm>
          <a:off x="18605500" y="6730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87630</xdr:rowOff>
    </xdr:from>
    <xdr:to>
      <xdr:col>102</xdr:col>
      <xdr:colOff>114300</xdr:colOff>
      <xdr:row>39</xdr:row>
      <xdr:rowOff>94488</xdr:rowOff>
    </xdr:to>
    <xdr:cxnSp macro="">
      <xdr:nvCxnSpPr>
        <xdr:cNvPr id="596" name="直線コネクタ 595">
          <a:extLst>
            <a:ext uri="{FF2B5EF4-FFF2-40B4-BE49-F238E27FC236}">
              <a16:creationId xmlns:a16="http://schemas.microsoft.com/office/drawing/2014/main" id="{31883456-3E01-4221-9C40-FB80113F62B3}"/>
            </a:ext>
          </a:extLst>
        </xdr:cNvPr>
        <xdr:cNvCxnSpPr/>
      </xdr:nvCxnSpPr>
      <xdr:spPr>
        <a:xfrm flipV="1">
          <a:off x="18656300" y="6774180"/>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81551</xdr:rowOff>
    </xdr:from>
    <xdr:ext cx="469744" cy="259045"/>
    <xdr:sp macro="" textlink="">
      <xdr:nvSpPr>
        <xdr:cNvPr id="597" name="n_1aveValue【認定こども園・幼稚園・保育所】&#10;一人当たり面積">
          <a:extLst>
            <a:ext uri="{FF2B5EF4-FFF2-40B4-BE49-F238E27FC236}">
              <a16:creationId xmlns:a16="http://schemas.microsoft.com/office/drawing/2014/main" id="{D97BA1E2-426B-428A-AC54-785DB09EA483}"/>
            </a:ext>
          </a:extLst>
        </xdr:cNvPr>
        <xdr:cNvSpPr txBox="1"/>
      </xdr:nvSpPr>
      <xdr:spPr>
        <a:xfrm>
          <a:off x="21075727" y="6768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102379</xdr:rowOff>
    </xdr:from>
    <xdr:ext cx="469744" cy="259045"/>
    <xdr:sp macro="" textlink="">
      <xdr:nvSpPr>
        <xdr:cNvPr id="598" name="n_2aveValue【認定こども園・幼稚園・保育所】&#10;一人当たり面積">
          <a:extLst>
            <a:ext uri="{FF2B5EF4-FFF2-40B4-BE49-F238E27FC236}">
              <a16:creationId xmlns:a16="http://schemas.microsoft.com/office/drawing/2014/main" id="{0E315FC4-3989-49A3-AD90-F0F53FFE6B10}"/>
            </a:ext>
          </a:extLst>
        </xdr:cNvPr>
        <xdr:cNvSpPr txBox="1"/>
      </xdr:nvSpPr>
      <xdr:spPr>
        <a:xfrm>
          <a:off x="20199427" y="6446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118381</xdr:rowOff>
    </xdr:from>
    <xdr:ext cx="469744" cy="259045"/>
    <xdr:sp macro="" textlink="">
      <xdr:nvSpPr>
        <xdr:cNvPr id="599" name="n_3aveValue【認定こども園・幼稚園・保育所】&#10;一人当たり面積">
          <a:extLst>
            <a:ext uri="{FF2B5EF4-FFF2-40B4-BE49-F238E27FC236}">
              <a16:creationId xmlns:a16="http://schemas.microsoft.com/office/drawing/2014/main" id="{DDD5DB5F-D9A4-4EA7-A1FF-1DDAC17931A1}"/>
            </a:ext>
          </a:extLst>
        </xdr:cNvPr>
        <xdr:cNvSpPr txBox="1"/>
      </xdr:nvSpPr>
      <xdr:spPr>
        <a:xfrm>
          <a:off x="19310427" y="6462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129811</xdr:rowOff>
    </xdr:from>
    <xdr:ext cx="469744" cy="259045"/>
    <xdr:sp macro="" textlink="">
      <xdr:nvSpPr>
        <xdr:cNvPr id="600" name="n_4aveValue【認定こども園・幼稚園・保育所】&#10;一人当たり面積">
          <a:extLst>
            <a:ext uri="{FF2B5EF4-FFF2-40B4-BE49-F238E27FC236}">
              <a16:creationId xmlns:a16="http://schemas.microsoft.com/office/drawing/2014/main" id="{2B1DED4F-BE9F-45E4-B503-EDB7709CECA3}"/>
            </a:ext>
          </a:extLst>
        </xdr:cNvPr>
        <xdr:cNvSpPr txBox="1"/>
      </xdr:nvSpPr>
      <xdr:spPr>
        <a:xfrm>
          <a:off x="18421427" y="6473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37</xdr:row>
      <xdr:rowOff>106951</xdr:rowOff>
    </xdr:from>
    <xdr:ext cx="469744" cy="259045"/>
    <xdr:sp macro="" textlink="">
      <xdr:nvSpPr>
        <xdr:cNvPr id="601" name="n_1mainValue【認定こども園・幼稚園・保育所】&#10;一人当たり面積">
          <a:extLst>
            <a:ext uri="{FF2B5EF4-FFF2-40B4-BE49-F238E27FC236}">
              <a16:creationId xmlns:a16="http://schemas.microsoft.com/office/drawing/2014/main" id="{C8303EC4-D108-4D6C-BDAF-021F212B9223}"/>
            </a:ext>
          </a:extLst>
        </xdr:cNvPr>
        <xdr:cNvSpPr txBox="1"/>
      </xdr:nvSpPr>
      <xdr:spPr>
        <a:xfrm>
          <a:off x="21075727" y="6450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92981</xdr:rowOff>
    </xdr:from>
    <xdr:ext cx="469744" cy="259045"/>
    <xdr:sp macro="" textlink="">
      <xdr:nvSpPr>
        <xdr:cNvPr id="602" name="n_2mainValue【認定こども園・幼稚園・保育所】&#10;一人当たり面積">
          <a:extLst>
            <a:ext uri="{FF2B5EF4-FFF2-40B4-BE49-F238E27FC236}">
              <a16:creationId xmlns:a16="http://schemas.microsoft.com/office/drawing/2014/main" id="{AD2C8CDF-0219-432D-BBB4-4DDFEEDAD690}"/>
            </a:ext>
          </a:extLst>
        </xdr:cNvPr>
        <xdr:cNvSpPr txBox="1"/>
      </xdr:nvSpPr>
      <xdr:spPr>
        <a:xfrm>
          <a:off x="20199427" y="6779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129557</xdr:rowOff>
    </xdr:from>
    <xdr:ext cx="469744" cy="259045"/>
    <xdr:sp macro="" textlink="">
      <xdr:nvSpPr>
        <xdr:cNvPr id="603" name="n_3mainValue【認定こども園・幼稚園・保育所】&#10;一人当たり面積">
          <a:extLst>
            <a:ext uri="{FF2B5EF4-FFF2-40B4-BE49-F238E27FC236}">
              <a16:creationId xmlns:a16="http://schemas.microsoft.com/office/drawing/2014/main" id="{41EF1821-0894-404B-A157-DFEFE4211F4E}"/>
            </a:ext>
          </a:extLst>
        </xdr:cNvPr>
        <xdr:cNvSpPr txBox="1"/>
      </xdr:nvSpPr>
      <xdr:spPr>
        <a:xfrm>
          <a:off x="19310427" y="681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136415</xdr:rowOff>
    </xdr:from>
    <xdr:ext cx="469744" cy="259045"/>
    <xdr:sp macro="" textlink="">
      <xdr:nvSpPr>
        <xdr:cNvPr id="604" name="n_4mainValue【認定こども園・幼稚園・保育所】&#10;一人当たり面積">
          <a:extLst>
            <a:ext uri="{FF2B5EF4-FFF2-40B4-BE49-F238E27FC236}">
              <a16:creationId xmlns:a16="http://schemas.microsoft.com/office/drawing/2014/main" id="{F564BC63-006E-4A58-974A-27FA93704FA7}"/>
            </a:ext>
          </a:extLst>
        </xdr:cNvPr>
        <xdr:cNvSpPr txBox="1"/>
      </xdr:nvSpPr>
      <xdr:spPr>
        <a:xfrm>
          <a:off x="18421427" y="6822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5" name="正方形/長方形 604">
          <a:extLst>
            <a:ext uri="{FF2B5EF4-FFF2-40B4-BE49-F238E27FC236}">
              <a16:creationId xmlns:a16="http://schemas.microsoft.com/office/drawing/2014/main" id="{BA540791-5570-4777-AA1A-EE4286A7683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6" name="正方形/長方形 605">
          <a:extLst>
            <a:ext uri="{FF2B5EF4-FFF2-40B4-BE49-F238E27FC236}">
              <a16:creationId xmlns:a16="http://schemas.microsoft.com/office/drawing/2014/main" id="{770D21FE-A556-44A1-8FEB-DCAC7CE47FDB}"/>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7" name="正方形/長方形 606">
          <a:extLst>
            <a:ext uri="{FF2B5EF4-FFF2-40B4-BE49-F238E27FC236}">
              <a16:creationId xmlns:a16="http://schemas.microsoft.com/office/drawing/2014/main" id="{54D107D1-E06D-4190-A3AC-5B793A414239}"/>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8" name="正方形/長方形 607">
          <a:extLst>
            <a:ext uri="{FF2B5EF4-FFF2-40B4-BE49-F238E27FC236}">
              <a16:creationId xmlns:a16="http://schemas.microsoft.com/office/drawing/2014/main" id="{F841BAA7-2FE7-4EE4-A36A-EA64CC611386}"/>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9" name="正方形/長方形 608">
          <a:extLst>
            <a:ext uri="{FF2B5EF4-FFF2-40B4-BE49-F238E27FC236}">
              <a16:creationId xmlns:a16="http://schemas.microsoft.com/office/drawing/2014/main" id="{F80BC40E-02A2-439D-A139-30183E2CD04C}"/>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0" name="正方形/長方形 609">
          <a:extLst>
            <a:ext uri="{FF2B5EF4-FFF2-40B4-BE49-F238E27FC236}">
              <a16:creationId xmlns:a16="http://schemas.microsoft.com/office/drawing/2014/main" id="{23001C72-807F-4685-A43C-E8FAE865AEDD}"/>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1" name="正方形/長方形 610">
          <a:extLst>
            <a:ext uri="{FF2B5EF4-FFF2-40B4-BE49-F238E27FC236}">
              <a16:creationId xmlns:a16="http://schemas.microsoft.com/office/drawing/2014/main" id="{15751E87-88D4-4723-AFE1-1181EB1B6781}"/>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2" name="正方形/長方形 611">
          <a:extLst>
            <a:ext uri="{FF2B5EF4-FFF2-40B4-BE49-F238E27FC236}">
              <a16:creationId xmlns:a16="http://schemas.microsoft.com/office/drawing/2014/main" id="{7FBA447C-D0DD-4B4C-B4CF-3E4E89A23FDC}"/>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3" name="テキスト ボックス 612">
          <a:extLst>
            <a:ext uri="{FF2B5EF4-FFF2-40B4-BE49-F238E27FC236}">
              <a16:creationId xmlns:a16="http://schemas.microsoft.com/office/drawing/2014/main" id="{A91E2A02-F4F5-4EE7-A964-2EA73150C5F4}"/>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4" name="直線コネクタ 613">
          <a:extLst>
            <a:ext uri="{FF2B5EF4-FFF2-40B4-BE49-F238E27FC236}">
              <a16:creationId xmlns:a16="http://schemas.microsoft.com/office/drawing/2014/main" id="{606DDBA1-C06D-4128-A8E7-4FFC13E56F0A}"/>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5" name="テキスト ボックス 614">
          <a:extLst>
            <a:ext uri="{FF2B5EF4-FFF2-40B4-BE49-F238E27FC236}">
              <a16:creationId xmlns:a16="http://schemas.microsoft.com/office/drawing/2014/main" id="{7A76AD83-CA3F-4DE8-AF97-A86ECFA3E756}"/>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6" name="直線コネクタ 615">
          <a:extLst>
            <a:ext uri="{FF2B5EF4-FFF2-40B4-BE49-F238E27FC236}">
              <a16:creationId xmlns:a16="http://schemas.microsoft.com/office/drawing/2014/main" id="{B6EDBB23-318A-45E1-A62B-07E38B8B90B6}"/>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617" name="テキスト ボックス 616">
          <a:extLst>
            <a:ext uri="{FF2B5EF4-FFF2-40B4-BE49-F238E27FC236}">
              <a16:creationId xmlns:a16="http://schemas.microsoft.com/office/drawing/2014/main" id="{164C0155-8F84-4B3A-8308-2AD6448D02E1}"/>
            </a:ext>
          </a:extLst>
        </xdr:cNvPr>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18" name="直線コネクタ 617">
          <a:extLst>
            <a:ext uri="{FF2B5EF4-FFF2-40B4-BE49-F238E27FC236}">
              <a16:creationId xmlns:a16="http://schemas.microsoft.com/office/drawing/2014/main" id="{15FAB07D-934C-4114-A52B-39B6DF881C6C}"/>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19" name="テキスト ボックス 618">
          <a:extLst>
            <a:ext uri="{FF2B5EF4-FFF2-40B4-BE49-F238E27FC236}">
              <a16:creationId xmlns:a16="http://schemas.microsoft.com/office/drawing/2014/main" id="{70E64F75-2714-42F2-8587-9FDAE7B2EAE7}"/>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0" name="直線コネクタ 619">
          <a:extLst>
            <a:ext uri="{FF2B5EF4-FFF2-40B4-BE49-F238E27FC236}">
              <a16:creationId xmlns:a16="http://schemas.microsoft.com/office/drawing/2014/main" id="{D8F6A855-91AC-49DB-BB37-474D88C13DEF}"/>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1" name="テキスト ボックス 620">
          <a:extLst>
            <a:ext uri="{FF2B5EF4-FFF2-40B4-BE49-F238E27FC236}">
              <a16:creationId xmlns:a16="http://schemas.microsoft.com/office/drawing/2014/main" id="{C26E09ED-C0CF-4F75-81EA-188723A7FBAC}"/>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2" name="直線コネクタ 621">
          <a:extLst>
            <a:ext uri="{FF2B5EF4-FFF2-40B4-BE49-F238E27FC236}">
              <a16:creationId xmlns:a16="http://schemas.microsoft.com/office/drawing/2014/main" id="{DF0D2CCA-3D45-4C96-878F-16C91C68C671}"/>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3" name="テキスト ボックス 622">
          <a:extLst>
            <a:ext uri="{FF2B5EF4-FFF2-40B4-BE49-F238E27FC236}">
              <a16:creationId xmlns:a16="http://schemas.microsoft.com/office/drawing/2014/main" id="{E4B20E24-8A62-400B-B48A-15DBB30717C3}"/>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4" name="直線コネクタ 623">
          <a:extLst>
            <a:ext uri="{FF2B5EF4-FFF2-40B4-BE49-F238E27FC236}">
              <a16:creationId xmlns:a16="http://schemas.microsoft.com/office/drawing/2014/main" id="{B07DA8B4-5F85-495A-9149-52DB475475D5}"/>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5" name="テキスト ボックス 624">
          <a:extLst>
            <a:ext uri="{FF2B5EF4-FFF2-40B4-BE49-F238E27FC236}">
              <a16:creationId xmlns:a16="http://schemas.microsoft.com/office/drawing/2014/main" id="{B5A3C566-3688-4BDB-836D-3990E73D42B4}"/>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6" name="直線コネクタ 625">
          <a:extLst>
            <a:ext uri="{FF2B5EF4-FFF2-40B4-BE49-F238E27FC236}">
              <a16:creationId xmlns:a16="http://schemas.microsoft.com/office/drawing/2014/main" id="{502D374F-5909-4E93-8112-CF7F756AB5F5}"/>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627" name="テキスト ボックス 626">
          <a:extLst>
            <a:ext uri="{FF2B5EF4-FFF2-40B4-BE49-F238E27FC236}">
              <a16:creationId xmlns:a16="http://schemas.microsoft.com/office/drawing/2014/main" id="{934056EA-D1D6-49FE-BE25-AE107BF144EA}"/>
            </a:ext>
          </a:extLst>
        </xdr:cNvPr>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8" name="直線コネクタ 627">
          <a:extLst>
            <a:ext uri="{FF2B5EF4-FFF2-40B4-BE49-F238E27FC236}">
              <a16:creationId xmlns:a16="http://schemas.microsoft.com/office/drawing/2014/main" id="{7E368B8F-CD01-4641-B818-A8A3BF308D16}"/>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29" name="テキスト ボックス 628">
          <a:extLst>
            <a:ext uri="{FF2B5EF4-FFF2-40B4-BE49-F238E27FC236}">
              <a16:creationId xmlns:a16="http://schemas.microsoft.com/office/drawing/2014/main" id="{809B352B-283B-4203-A84F-B33B53A60549}"/>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30" name="【学校施設】&#10;有形固定資産減価償却率グラフ枠">
          <a:extLst>
            <a:ext uri="{FF2B5EF4-FFF2-40B4-BE49-F238E27FC236}">
              <a16:creationId xmlns:a16="http://schemas.microsoft.com/office/drawing/2014/main" id="{F7316866-3FE1-47B1-8A60-0A5CEE0924EF}"/>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4899</xdr:rowOff>
    </xdr:from>
    <xdr:to>
      <xdr:col>85</xdr:col>
      <xdr:colOff>126364</xdr:colOff>
      <xdr:row>64</xdr:row>
      <xdr:rowOff>88174</xdr:rowOff>
    </xdr:to>
    <xdr:cxnSp macro="">
      <xdr:nvCxnSpPr>
        <xdr:cNvPr id="631" name="直線コネクタ 630">
          <a:extLst>
            <a:ext uri="{FF2B5EF4-FFF2-40B4-BE49-F238E27FC236}">
              <a16:creationId xmlns:a16="http://schemas.microsoft.com/office/drawing/2014/main" id="{480E2856-8572-4CB4-BE6B-10CFB4960C92}"/>
            </a:ext>
          </a:extLst>
        </xdr:cNvPr>
        <xdr:cNvCxnSpPr/>
      </xdr:nvCxnSpPr>
      <xdr:spPr>
        <a:xfrm flipV="1">
          <a:off x="16318864" y="9434649"/>
          <a:ext cx="0" cy="1626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92001</xdr:rowOff>
    </xdr:from>
    <xdr:ext cx="405111" cy="259045"/>
    <xdr:sp macro="" textlink="">
      <xdr:nvSpPr>
        <xdr:cNvPr id="632" name="【学校施設】&#10;有形固定資産減価償却率最小値テキスト">
          <a:extLst>
            <a:ext uri="{FF2B5EF4-FFF2-40B4-BE49-F238E27FC236}">
              <a16:creationId xmlns:a16="http://schemas.microsoft.com/office/drawing/2014/main" id="{C20615FD-F91C-405B-99C2-3E3107226211}"/>
            </a:ext>
          </a:extLst>
        </xdr:cNvPr>
        <xdr:cNvSpPr txBox="1"/>
      </xdr:nvSpPr>
      <xdr:spPr>
        <a:xfrm>
          <a:off x="16357600" y="11064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88174</xdr:rowOff>
    </xdr:from>
    <xdr:to>
      <xdr:col>86</xdr:col>
      <xdr:colOff>25400</xdr:colOff>
      <xdr:row>64</xdr:row>
      <xdr:rowOff>88174</xdr:rowOff>
    </xdr:to>
    <xdr:cxnSp macro="">
      <xdr:nvCxnSpPr>
        <xdr:cNvPr id="633" name="直線コネクタ 632">
          <a:extLst>
            <a:ext uri="{FF2B5EF4-FFF2-40B4-BE49-F238E27FC236}">
              <a16:creationId xmlns:a16="http://schemas.microsoft.com/office/drawing/2014/main" id="{CABE2EB0-134A-425F-8ED9-A94EC1919D01}"/>
            </a:ext>
          </a:extLst>
        </xdr:cNvPr>
        <xdr:cNvCxnSpPr/>
      </xdr:nvCxnSpPr>
      <xdr:spPr>
        <a:xfrm>
          <a:off x="16230600" y="11060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123026</xdr:rowOff>
    </xdr:from>
    <xdr:ext cx="405111" cy="259045"/>
    <xdr:sp macro="" textlink="">
      <xdr:nvSpPr>
        <xdr:cNvPr id="634" name="【学校施設】&#10;有形固定資産減価償却率最大値テキスト">
          <a:extLst>
            <a:ext uri="{FF2B5EF4-FFF2-40B4-BE49-F238E27FC236}">
              <a16:creationId xmlns:a16="http://schemas.microsoft.com/office/drawing/2014/main" id="{A0DC36DA-F347-4D2F-A66A-B2095DE11713}"/>
            </a:ext>
          </a:extLst>
        </xdr:cNvPr>
        <xdr:cNvSpPr txBox="1"/>
      </xdr:nvSpPr>
      <xdr:spPr>
        <a:xfrm>
          <a:off x="16357600" y="92098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4899</xdr:rowOff>
    </xdr:from>
    <xdr:to>
      <xdr:col>86</xdr:col>
      <xdr:colOff>25400</xdr:colOff>
      <xdr:row>55</xdr:row>
      <xdr:rowOff>4899</xdr:rowOff>
    </xdr:to>
    <xdr:cxnSp macro="">
      <xdr:nvCxnSpPr>
        <xdr:cNvPr id="635" name="直線コネクタ 634">
          <a:extLst>
            <a:ext uri="{FF2B5EF4-FFF2-40B4-BE49-F238E27FC236}">
              <a16:creationId xmlns:a16="http://schemas.microsoft.com/office/drawing/2014/main" id="{F3945E6C-5C3B-44FC-902F-BFEEBCD1484C}"/>
            </a:ext>
          </a:extLst>
        </xdr:cNvPr>
        <xdr:cNvCxnSpPr/>
      </xdr:nvCxnSpPr>
      <xdr:spPr>
        <a:xfrm>
          <a:off x="16230600" y="94346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104339</xdr:rowOff>
    </xdr:from>
    <xdr:ext cx="405111" cy="259045"/>
    <xdr:sp macro="" textlink="">
      <xdr:nvSpPr>
        <xdr:cNvPr id="636" name="【学校施設】&#10;有形固定資産減価償却率平均値テキスト">
          <a:extLst>
            <a:ext uri="{FF2B5EF4-FFF2-40B4-BE49-F238E27FC236}">
              <a16:creationId xmlns:a16="http://schemas.microsoft.com/office/drawing/2014/main" id="{D1596D66-1B01-456F-9287-F6A1477A124A}"/>
            </a:ext>
          </a:extLst>
        </xdr:cNvPr>
        <xdr:cNvSpPr txBox="1"/>
      </xdr:nvSpPr>
      <xdr:spPr>
        <a:xfrm>
          <a:off x="16357600" y="1004843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81462</xdr:rowOff>
    </xdr:from>
    <xdr:to>
      <xdr:col>85</xdr:col>
      <xdr:colOff>177800</xdr:colOff>
      <xdr:row>60</xdr:row>
      <xdr:rowOff>11612</xdr:rowOff>
    </xdr:to>
    <xdr:sp macro="" textlink="">
      <xdr:nvSpPr>
        <xdr:cNvPr id="637" name="フローチャート: 判断 636">
          <a:extLst>
            <a:ext uri="{FF2B5EF4-FFF2-40B4-BE49-F238E27FC236}">
              <a16:creationId xmlns:a16="http://schemas.microsoft.com/office/drawing/2014/main" id="{58A86818-ED51-4874-8F7B-423DA6F8D0AB}"/>
            </a:ext>
          </a:extLst>
        </xdr:cNvPr>
        <xdr:cNvSpPr/>
      </xdr:nvSpPr>
      <xdr:spPr>
        <a:xfrm>
          <a:off x="16268700" y="10197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58601</xdr:rowOff>
    </xdr:from>
    <xdr:to>
      <xdr:col>81</xdr:col>
      <xdr:colOff>101600</xdr:colOff>
      <xdr:row>59</xdr:row>
      <xdr:rowOff>160201</xdr:rowOff>
    </xdr:to>
    <xdr:sp macro="" textlink="">
      <xdr:nvSpPr>
        <xdr:cNvPr id="638" name="フローチャート: 判断 637">
          <a:extLst>
            <a:ext uri="{FF2B5EF4-FFF2-40B4-BE49-F238E27FC236}">
              <a16:creationId xmlns:a16="http://schemas.microsoft.com/office/drawing/2014/main" id="{ED504599-C5BD-468A-914F-6DD0E58E8F93}"/>
            </a:ext>
          </a:extLst>
        </xdr:cNvPr>
        <xdr:cNvSpPr/>
      </xdr:nvSpPr>
      <xdr:spPr>
        <a:xfrm>
          <a:off x="15430500" y="10174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22678</xdr:rowOff>
    </xdr:from>
    <xdr:to>
      <xdr:col>76</xdr:col>
      <xdr:colOff>165100</xdr:colOff>
      <xdr:row>59</xdr:row>
      <xdr:rowOff>124278</xdr:rowOff>
    </xdr:to>
    <xdr:sp macro="" textlink="">
      <xdr:nvSpPr>
        <xdr:cNvPr id="639" name="フローチャート: 判断 638">
          <a:extLst>
            <a:ext uri="{FF2B5EF4-FFF2-40B4-BE49-F238E27FC236}">
              <a16:creationId xmlns:a16="http://schemas.microsoft.com/office/drawing/2014/main" id="{501948E6-F9D4-4861-AC6B-9807898D34F8}"/>
            </a:ext>
          </a:extLst>
        </xdr:cNvPr>
        <xdr:cNvSpPr/>
      </xdr:nvSpPr>
      <xdr:spPr>
        <a:xfrm>
          <a:off x="14541500" y="10138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25944</xdr:rowOff>
    </xdr:from>
    <xdr:to>
      <xdr:col>72</xdr:col>
      <xdr:colOff>38100</xdr:colOff>
      <xdr:row>59</xdr:row>
      <xdr:rowOff>127544</xdr:rowOff>
    </xdr:to>
    <xdr:sp macro="" textlink="">
      <xdr:nvSpPr>
        <xdr:cNvPr id="640" name="フローチャート: 判断 639">
          <a:extLst>
            <a:ext uri="{FF2B5EF4-FFF2-40B4-BE49-F238E27FC236}">
              <a16:creationId xmlns:a16="http://schemas.microsoft.com/office/drawing/2014/main" id="{3455A53B-2C83-465B-8D6B-FCF0729F239F}"/>
            </a:ext>
          </a:extLst>
        </xdr:cNvPr>
        <xdr:cNvSpPr/>
      </xdr:nvSpPr>
      <xdr:spPr>
        <a:xfrm>
          <a:off x="13652500" y="10141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164737</xdr:rowOff>
    </xdr:from>
    <xdr:to>
      <xdr:col>67</xdr:col>
      <xdr:colOff>101600</xdr:colOff>
      <xdr:row>59</xdr:row>
      <xdr:rowOff>94887</xdr:rowOff>
    </xdr:to>
    <xdr:sp macro="" textlink="">
      <xdr:nvSpPr>
        <xdr:cNvPr id="641" name="フローチャート: 判断 640">
          <a:extLst>
            <a:ext uri="{FF2B5EF4-FFF2-40B4-BE49-F238E27FC236}">
              <a16:creationId xmlns:a16="http://schemas.microsoft.com/office/drawing/2014/main" id="{B56EE4C4-4001-461B-844C-5D90AFA2FE9E}"/>
            </a:ext>
          </a:extLst>
        </xdr:cNvPr>
        <xdr:cNvSpPr/>
      </xdr:nvSpPr>
      <xdr:spPr>
        <a:xfrm>
          <a:off x="12763500" y="10108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3DE91C54-F051-4DD8-AF03-EFD8D4EFE879}"/>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FCF96C72-C25D-4361-952B-C15C8BF71FFB}"/>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51C3A96D-C85B-40D0-A3CC-1F05A8279BBA}"/>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C3284A96-ABA7-4182-9462-469B21335CCC}"/>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304DF8FB-3E70-43F3-AFE0-4E19D528E0BC}"/>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78196</xdr:rowOff>
    </xdr:from>
    <xdr:to>
      <xdr:col>85</xdr:col>
      <xdr:colOff>177800</xdr:colOff>
      <xdr:row>62</xdr:row>
      <xdr:rowOff>8346</xdr:rowOff>
    </xdr:to>
    <xdr:sp macro="" textlink="">
      <xdr:nvSpPr>
        <xdr:cNvPr id="647" name="楕円 646">
          <a:extLst>
            <a:ext uri="{FF2B5EF4-FFF2-40B4-BE49-F238E27FC236}">
              <a16:creationId xmlns:a16="http://schemas.microsoft.com/office/drawing/2014/main" id="{D483F09F-AE5F-4738-82F9-1777F1C56498}"/>
            </a:ext>
          </a:extLst>
        </xdr:cNvPr>
        <xdr:cNvSpPr/>
      </xdr:nvSpPr>
      <xdr:spPr>
        <a:xfrm>
          <a:off x="16268700" y="10536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56623</xdr:rowOff>
    </xdr:from>
    <xdr:ext cx="405111" cy="259045"/>
    <xdr:sp macro="" textlink="">
      <xdr:nvSpPr>
        <xdr:cNvPr id="648" name="【学校施設】&#10;有形固定資産減価償却率該当値テキスト">
          <a:extLst>
            <a:ext uri="{FF2B5EF4-FFF2-40B4-BE49-F238E27FC236}">
              <a16:creationId xmlns:a16="http://schemas.microsoft.com/office/drawing/2014/main" id="{34FA7DE4-48D2-43A7-BEDF-C5FDE1549529}"/>
            </a:ext>
          </a:extLst>
        </xdr:cNvPr>
        <xdr:cNvSpPr txBox="1"/>
      </xdr:nvSpPr>
      <xdr:spPr>
        <a:xfrm>
          <a:off x="16357600" y="10515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68399</xdr:rowOff>
    </xdr:from>
    <xdr:to>
      <xdr:col>81</xdr:col>
      <xdr:colOff>101600</xdr:colOff>
      <xdr:row>61</xdr:row>
      <xdr:rowOff>169999</xdr:rowOff>
    </xdr:to>
    <xdr:sp macro="" textlink="">
      <xdr:nvSpPr>
        <xdr:cNvPr id="649" name="楕円 648">
          <a:extLst>
            <a:ext uri="{FF2B5EF4-FFF2-40B4-BE49-F238E27FC236}">
              <a16:creationId xmlns:a16="http://schemas.microsoft.com/office/drawing/2014/main" id="{BFBFA6B9-821C-4AFC-B4B6-3288325E8DD8}"/>
            </a:ext>
          </a:extLst>
        </xdr:cNvPr>
        <xdr:cNvSpPr/>
      </xdr:nvSpPr>
      <xdr:spPr>
        <a:xfrm>
          <a:off x="15430500" y="10526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119199</xdr:rowOff>
    </xdr:from>
    <xdr:to>
      <xdr:col>85</xdr:col>
      <xdr:colOff>127000</xdr:colOff>
      <xdr:row>61</xdr:row>
      <xdr:rowOff>128996</xdr:rowOff>
    </xdr:to>
    <xdr:cxnSp macro="">
      <xdr:nvCxnSpPr>
        <xdr:cNvPr id="650" name="直線コネクタ 649">
          <a:extLst>
            <a:ext uri="{FF2B5EF4-FFF2-40B4-BE49-F238E27FC236}">
              <a16:creationId xmlns:a16="http://schemas.microsoft.com/office/drawing/2014/main" id="{49BF8830-F9B1-4591-8FE3-84BECEF6F90E}"/>
            </a:ext>
          </a:extLst>
        </xdr:cNvPr>
        <xdr:cNvCxnSpPr/>
      </xdr:nvCxnSpPr>
      <xdr:spPr>
        <a:xfrm>
          <a:off x="15481300" y="10577649"/>
          <a:ext cx="8382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78196</xdr:rowOff>
    </xdr:from>
    <xdr:to>
      <xdr:col>76</xdr:col>
      <xdr:colOff>165100</xdr:colOff>
      <xdr:row>62</xdr:row>
      <xdr:rowOff>8346</xdr:rowOff>
    </xdr:to>
    <xdr:sp macro="" textlink="">
      <xdr:nvSpPr>
        <xdr:cNvPr id="651" name="楕円 650">
          <a:extLst>
            <a:ext uri="{FF2B5EF4-FFF2-40B4-BE49-F238E27FC236}">
              <a16:creationId xmlns:a16="http://schemas.microsoft.com/office/drawing/2014/main" id="{E8526867-6CD0-4B55-8FBD-DE5B93EA272E}"/>
            </a:ext>
          </a:extLst>
        </xdr:cNvPr>
        <xdr:cNvSpPr/>
      </xdr:nvSpPr>
      <xdr:spPr>
        <a:xfrm>
          <a:off x="14541500" y="10536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119199</xdr:rowOff>
    </xdr:from>
    <xdr:to>
      <xdr:col>81</xdr:col>
      <xdr:colOff>50800</xdr:colOff>
      <xdr:row>61</xdr:row>
      <xdr:rowOff>128996</xdr:rowOff>
    </xdr:to>
    <xdr:cxnSp macro="">
      <xdr:nvCxnSpPr>
        <xdr:cNvPr id="652" name="直線コネクタ 651">
          <a:extLst>
            <a:ext uri="{FF2B5EF4-FFF2-40B4-BE49-F238E27FC236}">
              <a16:creationId xmlns:a16="http://schemas.microsoft.com/office/drawing/2014/main" id="{0B1A0719-E9B1-46FB-A07E-59BC898FE5D6}"/>
            </a:ext>
          </a:extLst>
        </xdr:cNvPr>
        <xdr:cNvCxnSpPr/>
      </xdr:nvCxnSpPr>
      <xdr:spPr>
        <a:xfrm flipV="1">
          <a:off x="14592300" y="10577649"/>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166370</xdr:rowOff>
    </xdr:from>
    <xdr:to>
      <xdr:col>72</xdr:col>
      <xdr:colOff>38100</xdr:colOff>
      <xdr:row>62</xdr:row>
      <xdr:rowOff>96520</xdr:rowOff>
    </xdr:to>
    <xdr:sp macro="" textlink="">
      <xdr:nvSpPr>
        <xdr:cNvPr id="653" name="楕円 652">
          <a:extLst>
            <a:ext uri="{FF2B5EF4-FFF2-40B4-BE49-F238E27FC236}">
              <a16:creationId xmlns:a16="http://schemas.microsoft.com/office/drawing/2014/main" id="{C969AA66-55CC-4341-BC4F-35B5B43B0299}"/>
            </a:ext>
          </a:extLst>
        </xdr:cNvPr>
        <xdr:cNvSpPr/>
      </xdr:nvSpPr>
      <xdr:spPr>
        <a:xfrm>
          <a:off x="13652500" y="1062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128996</xdr:rowOff>
    </xdr:from>
    <xdr:to>
      <xdr:col>76</xdr:col>
      <xdr:colOff>114300</xdr:colOff>
      <xdr:row>62</xdr:row>
      <xdr:rowOff>45720</xdr:rowOff>
    </xdr:to>
    <xdr:cxnSp macro="">
      <xdr:nvCxnSpPr>
        <xdr:cNvPr id="654" name="直線コネクタ 653">
          <a:extLst>
            <a:ext uri="{FF2B5EF4-FFF2-40B4-BE49-F238E27FC236}">
              <a16:creationId xmlns:a16="http://schemas.microsoft.com/office/drawing/2014/main" id="{5B441429-32CE-489A-BE2D-971BE3F63903}"/>
            </a:ext>
          </a:extLst>
        </xdr:cNvPr>
        <xdr:cNvCxnSpPr/>
      </xdr:nvCxnSpPr>
      <xdr:spPr>
        <a:xfrm flipV="1">
          <a:off x="13703300" y="10587446"/>
          <a:ext cx="889000" cy="88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136978</xdr:rowOff>
    </xdr:from>
    <xdr:to>
      <xdr:col>67</xdr:col>
      <xdr:colOff>101600</xdr:colOff>
      <xdr:row>62</xdr:row>
      <xdr:rowOff>67128</xdr:rowOff>
    </xdr:to>
    <xdr:sp macro="" textlink="">
      <xdr:nvSpPr>
        <xdr:cNvPr id="655" name="楕円 654">
          <a:extLst>
            <a:ext uri="{FF2B5EF4-FFF2-40B4-BE49-F238E27FC236}">
              <a16:creationId xmlns:a16="http://schemas.microsoft.com/office/drawing/2014/main" id="{97751A9C-5ED6-4E70-914E-31980EA2D243}"/>
            </a:ext>
          </a:extLst>
        </xdr:cNvPr>
        <xdr:cNvSpPr/>
      </xdr:nvSpPr>
      <xdr:spPr>
        <a:xfrm>
          <a:off x="12763500" y="10595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16328</xdr:rowOff>
    </xdr:from>
    <xdr:to>
      <xdr:col>71</xdr:col>
      <xdr:colOff>177800</xdr:colOff>
      <xdr:row>62</xdr:row>
      <xdr:rowOff>45720</xdr:rowOff>
    </xdr:to>
    <xdr:cxnSp macro="">
      <xdr:nvCxnSpPr>
        <xdr:cNvPr id="656" name="直線コネクタ 655">
          <a:extLst>
            <a:ext uri="{FF2B5EF4-FFF2-40B4-BE49-F238E27FC236}">
              <a16:creationId xmlns:a16="http://schemas.microsoft.com/office/drawing/2014/main" id="{71E0D7FD-AD34-4B85-8CDE-3DE5D7A2A9BA}"/>
            </a:ext>
          </a:extLst>
        </xdr:cNvPr>
        <xdr:cNvCxnSpPr/>
      </xdr:nvCxnSpPr>
      <xdr:spPr>
        <a:xfrm>
          <a:off x="12814300" y="10646228"/>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5278</xdr:rowOff>
    </xdr:from>
    <xdr:ext cx="405111" cy="259045"/>
    <xdr:sp macro="" textlink="">
      <xdr:nvSpPr>
        <xdr:cNvPr id="657" name="n_1aveValue【学校施設】&#10;有形固定資産減価償却率">
          <a:extLst>
            <a:ext uri="{FF2B5EF4-FFF2-40B4-BE49-F238E27FC236}">
              <a16:creationId xmlns:a16="http://schemas.microsoft.com/office/drawing/2014/main" id="{3F9984CC-6260-4E1B-9ACC-EAFB4751F544}"/>
            </a:ext>
          </a:extLst>
        </xdr:cNvPr>
        <xdr:cNvSpPr txBox="1"/>
      </xdr:nvSpPr>
      <xdr:spPr>
        <a:xfrm>
          <a:off x="15266044" y="9949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140805</xdr:rowOff>
    </xdr:from>
    <xdr:ext cx="405111" cy="259045"/>
    <xdr:sp macro="" textlink="">
      <xdr:nvSpPr>
        <xdr:cNvPr id="658" name="n_2aveValue【学校施設】&#10;有形固定資産減価償却率">
          <a:extLst>
            <a:ext uri="{FF2B5EF4-FFF2-40B4-BE49-F238E27FC236}">
              <a16:creationId xmlns:a16="http://schemas.microsoft.com/office/drawing/2014/main" id="{25FD1AA9-DA0F-47D6-A519-942E8BE3B998}"/>
            </a:ext>
          </a:extLst>
        </xdr:cNvPr>
        <xdr:cNvSpPr txBox="1"/>
      </xdr:nvSpPr>
      <xdr:spPr>
        <a:xfrm>
          <a:off x="14389744" y="99134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144071</xdr:rowOff>
    </xdr:from>
    <xdr:ext cx="405111" cy="259045"/>
    <xdr:sp macro="" textlink="">
      <xdr:nvSpPr>
        <xdr:cNvPr id="659" name="n_3aveValue【学校施設】&#10;有形固定資産減価償却率">
          <a:extLst>
            <a:ext uri="{FF2B5EF4-FFF2-40B4-BE49-F238E27FC236}">
              <a16:creationId xmlns:a16="http://schemas.microsoft.com/office/drawing/2014/main" id="{F860F610-3EEB-48B5-B1E5-D3B3BD346FBD}"/>
            </a:ext>
          </a:extLst>
        </xdr:cNvPr>
        <xdr:cNvSpPr txBox="1"/>
      </xdr:nvSpPr>
      <xdr:spPr>
        <a:xfrm>
          <a:off x="13500744" y="9916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111414</xdr:rowOff>
    </xdr:from>
    <xdr:ext cx="405111" cy="259045"/>
    <xdr:sp macro="" textlink="">
      <xdr:nvSpPr>
        <xdr:cNvPr id="660" name="n_4aveValue【学校施設】&#10;有形固定資産減価償却率">
          <a:extLst>
            <a:ext uri="{FF2B5EF4-FFF2-40B4-BE49-F238E27FC236}">
              <a16:creationId xmlns:a16="http://schemas.microsoft.com/office/drawing/2014/main" id="{37DB3643-2DA1-43CC-973B-1022C670C99A}"/>
            </a:ext>
          </a:extLst>
        </xdr:cNvPr>
        <xdr:cNvSpPr txBox="1"/>
      </xdr:nvSpPr>
      <xdr:spPr>
        <a:xfrm>
          <a:off x="12611744" y="9884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161126</xdr:rowOff>
    </xdr:from>
    <xdr:ext cx="405111" cy="259045"/>
    <xdr:sp macro="" textlink="">
      <xdr:nvSpPr>
        <xdr:cNvPr id="661" name="n_1mainValue【学校施設】&#10;有形固定資産減価償却率">
          <a:extLst>
            <a:ext uri="{FF2B5EF4-FFF2-40B4-BE49-F238E27FC236}">
              <a16:creationId xmlns:a16="http://schemas.microsoft.com/office/drawing/2014/main" id="{3A63A4B1-0F8E-4EB9-8B40-5A91748848F6}"/>
            </a:ext>
          </a:extLst>
        </xdr:cNvPr>
        <xdr:cNvSpPr txBox="1"/>
      </xdr:nvSpPr>
      <xdr:spPr>
        <a:xfrm>
          <a:off x="15266044" y="106195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170923</xdr:rowOff>
    </xdr:from>
    <xdr:ext cx="405111" cy="259045"/>
    <xdr:sp macro="" textlink="">
      <xdr:nvSpPr>
        <xdr:cNvPr id="662" name="n_2mainValue【学校施設】&#10;有形固定資産減価償却率">
          <a:extLst>
            <a:ext uri="{FF2B5EF4-FFF2-40B4-BE49-F238E27FC236}">
              <a16:creationId xmlns:a16="http://schemas.microsoft.com/office/drawing/2014/main" id="{03538C80-095E-4F82-A068-2FA3E89E3F3D}"/>
            </a:ext>
          </a:extLst>
        </xdr:cNvPr>
        <xdr:cNvSpPr txBox="1"/>
      </xdr:nvSpPr>
      <xdr:spPr>
        <a:xfrm>
          <a:off x="14389744" y="106293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87647</xdr:rowOff>
    </xdr:from>
    <xdr:ext cx="405111" cy="259045"/>
    <xdr:sp macro="" textlink="">
      <xdr:nvSpPr>
        <xdr:cNvPr id="663" name="n_3mainValue【学校施設】&#10;有形固定資産減価償却率">
          <a:extLst>
            <a:ext uri="{FF2B5EF4-FFF2-40B4-BE49-F238E27FC236}">
              <a16:creationId xmlns:a16="http://schemas.microsoft.com/office/drawing/2014/main" id="{51DED07C-C69E-4587-A06A-4C4FDD2C8E92}"/>
            </a:ext>
          </a:extLst>
        </xdr:cNvPr>
        <xdr:cNvSpPr txBox="1"/>
      </xdr:nvSpPr>
      <xdr:spPr>
        <a:xfrm>
          <a:off x="13500744" y="10717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58255</xdr:rowOff>
    </xdr:from>
    <xdr:ext cx="405111" cy="259045"/>
    <xdr:sp macro="" textlink="">
      <xdr:nvSpPr>
        <xdr:cNvPr id="664" name="n_4mainValue【学校施設】&#10;有形固定資産減価償却率">
          <a:extLst>
            <a:ext uri="{FF2B5EF4-FFF2-40B4-BE49-F238E27FC236}">
              <a16:creationId xmlns:a16="http://schemas.microsoft.com/office/drawing/2014/main" id="{1ABBB1A1-74C6-4254-8B39-D755E716D457}"/>
            </a:ext>
          </a:extLst>
        </xdr:cNvPr>
        <xdr:cNvSpPr txBox="1"/>
      </xdr:nvSpPr>
      <xdr:spPr>
        <a:xfrm>
          <a:off x="12611744" y="106881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5" name="正方形/長方形 664">
          <a:extLst>
            <a:ext uri="{FF2B5EF4-FFF2-40B4-BE49-F238E27FC236}">
              <a16:creationId xmlns:a16="http://schemas.microsoft.com/office/drawing/2014/main" id="{C26F6F8A-AEC8-42A0-B60D-881E3CC2D419}"/>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6" name="正方形/長方形 665">
          <a:extLst>
            <a:ext uri="{FF2B5EF4-FFF2-40B4-BE49-F238E27FC236}">
              <a16:creationId xmlns:a16="http://schemas.microsoft.com/office/drawing/2014/main" id="{4112707B-E7DC-4F85-A1D8-A41AE7591899}"/>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7" name="正方形/長方形 666">
          <a:extLst>
            <a:ext uri="{FF2B5EF4-FFF2-40B4-BE49-F238E27FC236}">
              <a16:creationId xmlns:a16="http://schemas.microsoft.com/office/drawing/2014/main" id="{EF460C22-9578-41A3-8F78-ADD91C2E262F}"/>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8" name="正方形/長方形 667">
          <a:extLst>
            <a:ext uri="{FF2B5EF4-FFF2-40B4-BE49-F238E27FC236}">
              <a16:creationId xmlns:a16="http://schemas.microsoft.com/office/drawing/2014/main" id="{017539BF-363A-49A9-A5F7-A597F4EB3449}"/>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9" name="正方形/長方形 668">
          <a:extLst>
            <a:ext uri="{FF2B5EF4-FFF2-40B4-BE49-F238E27FC236}">
              <a16:creationId xmlns:a16="http://schemas.microsoft.com/office/drawing/2014/main" id="{BC60400D-D203-4B14-8975-4B4B9A2C17B6}"/>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0" name="正方形/長方形 669">
          <a:extLst>
            <a:ext uri="{FF2B5EF4-FFF2-40B4-BE49-F238E27FC236}">
              <a16:creationId xmlns:a16="http://schemas.microsoft.com/office/drawing/2014/main" id="{C39B6482-F643-4F13-903B-4EF21762454D}"/>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1" name="正方形/長方形 670">
          <a:extLst>
            <a:ext uri="{FF2B5EF4-FFF2-40B4-BE49-F238E27FC236}">
              <a16:creationId xmlns:a16="http://schemas.microsoft.com/office/drawing/2014/main" id="{A667D640-C1ED-4FCE-B199-133157DEBE51}"/>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2" name="正方形/長方形 671">
          <a:extLst>
            <a:ext uri="{FF2B5EF4-FFF2-40B4-BE49-F238E27FC236}">
              <a16:creationId xmlns:a16="http://schemas.microsoft.com/office/drawing/2014/main" id="{41710B5A-096B-4755-9C14-6B0954F8F796}"/>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3" name="テキスト ボックス 672">
          <a:extLst>
            <a:ext uri="{FF2B5EF4-FFF2-40B4-BE49-F238E27FC236}">
              <a16:creationId xmlns:a16="http://schemas.microsoft.com/office/drawing/2014/main" id="{4F4FA51A-FA4F-4C63-953A-04F9E346735B}"/>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4" name="直線コネクタ 673">
          <a:extLst>
            <a:ext uri="{FF2B5EF4-FFF2-40B4-BE49-F238E27FC236}">
              <a16:creationId xmlns:a16="http://schemas.microsoft.com/office/drawing/2014/main" id="{3A5582FA-5CB8-4472-9DAE-E9CA5B2D4EDB}"/>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5" name="直線コネクタ 674">
          <a:extLst>
            <a:ext uri="{FF2B5EF4-FFF2-40B4-BE49-F238E27FC236}">
              <a16:creationId xmlns:a16="http://schemas.microsoft.com/office/drawing/2014/main" id="{32B70CAB-E976-4774-83DE-2FFAE08DDAD6}"/>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6" name="テキスト ボックス 675">
          <a:extLst>
            <a:ext uri="{FF2B5EF4-FFF2-40B4-BE49-F238E27FC236}">
              <a16:creationId xmlns:a16="http://schemas.microsoft.com/office/drawing/2014/main" id="{5F60E012-1B9B-4200-9398-5C4346E5ACFA}"/>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7" name="直線コネクタ 676">
          <a:extLst>
            <a:ext uri="{FF2B5EF4-FFF2-40B4-BE49-F238E27FC236}">
              <a16:creationId xmlns:a16="http://schemas.microsoft.com/office/drawing/2014/main" id="{65B6FCE5-2226-4248-9B14-F459E3DFEC45}"/>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8" name="テキスト ボックス 677">
          <a:extLst>
            <a:ext uri="{FF2B5EF4-FFF2-40B4-BE49-F238E27FC236}">
              <a16:creationId xmlns:a16="http://schemas.microsoft.com/office/drawing/2014/main" id="{88446F29-1366-4DE1-9AC0-C35E86E1480A}"/>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9" name="直線コネクタ 678">
          <a:extLst>
            <a:ext uri="{FF2B5EF4-FFF2-40B4-BE49-F238E27FC236}">
              <a16:creationId xmlns:a16="http://schemas.microsoft.com/office/drawing/2014/main" id="{C406E41E-FF13-447F-9770-13E06767194E}"/>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0" name="テキスト ボックス 679">
          <a:extLst>
            <a:ext uri="{FF2B5EF4-FFF2-40B4-BE49-F238E27FC236}">
              <a16:creationId xmlns:a16="http://schemas.microsoft.com/office/drawing/2014/main" id="{7CE762DE-9D2C-4481-96CF-49E6F1A6CDF9}"/>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1" name="直線コネクタ 680">
          <a:extLst>
            <a:ext uri="{FF2B5EF4-FFF2-40B4-BE49-F238E27FC236}">
              <a16:creationId xmlns:a16="http://schemas.microsoft.com/office/drawing/2014/main" id="{9C522EFD-CCA1-461B-BFE5-1794E193ED7A}"/>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2" name="テキスト ボックス 681">
          <a:extLst>
            <a:ext uri="{FF2B5EF4-FFF2-40B4-BE49-F238E27FC236}">
              <a16:creationId xmlns:a16="http://schemas.microsoft.com/office/drawing/2014/main" id="{21CE369A-61F2-4B5E-8F60-8132654CF693}"/>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3" name="直線コネクタ 682">
          <a:extLst>
            <a:ext uri="{FF2B5EF4-FFF2-40B4-BE49-F238E27FC236}">
              <a16:creationId xmlns:a16="http://schemas.microsoft.com/office/drawing/2014/main" id="{16F3AC4E-1E82-4BEB-868C-D1E4F460C736}"/>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4" name="テキスト ボックス 683">
          <a:extLst>
            <a:ext uri="{FF2B5EF4-FFF2-40B4-BE49-F238E27FC236}">
              <a16:creationId xmlns:a16="http://schemas.microsoft.com/office/drawing/2014/main" id="{A1DD59A9-6BD9-4B28-9025-6F29C9BF23DE}"/>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5" name="直線コネクタ 684">
          <a:extLst>
            <a:ext uri="{FF2B5EF4-FFF2-40B4-BE49-F238E27FC236}">
              <a16:creationId xmlns:a16="http://schemas.microsoft.com/office/drawing/2014/main" id="{CAA94C95-A7AC-45C3-A964-505AF0CC889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686" name="テキスト ボックス 685">
          <a:extLst>
            <a:ext uri="{FF2B5EF4-FFF2-40B4-BE49-F238E27FC236}">
              <a16:creationId xmlns:a16="http://schemas.microsoft.com/office/drawing/2014/main" id="{1D50629D-3EF9-44CB-8047-53063C356D33}"/>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7" name="【学校施設】&#10;一人当たり面積グラフ枠">
          <a:extLst>
            <a:ext uri="{FF2B5EF4-FFF2-40B4-BE49-F238E27FC236}">
              <a16:creationId xmlns:a16="http://schemas.microsoft.com/office/drawing/2014/main" id="{6928599D-F40D-4FC1-8B40-1E919DEC80AD}"/>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144018</xdr:rowOff>
    </xdr:from>
    <xdr:to>
      <xdr:col>116</xdr:col>
      <xdr:colOff>62864</xdr:colOff>
      <xdr:row>63</xdr:row>
      <xdr:rowOff>26860</xdr:rowOff>
    </xdr:to>
    <xdr:cxnSp macro="">
      <xdr:nvCxnSpPr>
        <xdr:cNvPr id="688" name="直線コネクタ 687">
          <a:extLst>
            <a:ext uri="{FF2B5EF4-FFF2-40B4-BE49-F238E27FC236}">
              <a16:creationId xmlns:a16="http://schemas.microsoft.com/office/drawing/2014/main" id="{551ABDD8-6CE7-46CF-B607-FB73AF9E5FCA}"/>
            </a:ext>
          </a:extLst>
        </xdr:cNvPr>
        <xdr:cNvCxnSpPr/>
      </xdr:nvCxnSpPr>
      <xdr:spPr>
        <a:xfrm flipV="1">
          <a:off x="22160864" y="9573768"/>
          <a:ext cx="0" cy="12544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30687</xdr:rowOff>
    </xdr:from>
    <xdr:ext cx="469744" cy="259045"/>
    <xdr:sp macro="" textlink="">
      <xdr:nvSpPr>
        <xdr:cNvPr id="689" name="【学校施設】&#10;一人当たり面積最小値テキスト">
          <a:extLst>
            <a:ext uri="{FF2B5EF4-FFF2-40B4-BE49-F238E27FC236}">
              <a16:creationId xmlns:a16="http://schemas.microsoft.com/office/drawing/2014/main" id="{604D8EFE-DF49-49E1-900D-94DE5F4A81D7}"/>
            </a:ext>
          </a:extLst>
        </xdr:cNvPr>
        <xdr:cNvSpPr txBox="1"/>
      </xdr:nvSpPr>
      <xdr:spPr>
        <a:xfrm>
          <a:off x="22199600" y="10832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26860</xdr:rowOff>
    </xdr:from>
    <xdr:to>
      <xdr:col>116</xdr:col>
      <xdr:colOff>152400</xdr:colOff>
      <xdr:row>63</xdr:row>
      <xdr:rowOff>26860</xdr:rowOff>
    </xdr:to>
    <xdr:cxnSp macro="">
      <xdr:nvCxnSpPr>
        <xdr:cNvPr id="690" name="直線コネクタ 689">
          <a:extLst>
            <a:ext uri="{FF2B5EF4-FFF2-40B4-BE49-F238E27FC236}">
              <a16:creationId xmlns:a16="http://schemas.microsoft.com/office/drawing/2014/main" id="{FB42EB98-F311-4928-BB8A-1349737DF0C6}"/>
            </a:ext>
          </a:extLst>
        </xdr:cNvPr>
        <xdr:cNvCxnSpPr/>
      </xdr:nvCxnSpPr>
      <xdr:spPr>
        <a:xfrm>
          <a:off x="22072600" y="108282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90695</xdr:rowOff>
    </xdr:from>
    <xdr:ext cx="469744" cy="259045"/>
    <xdr:sp macro="" textlink="">
      <xdr:nvSpPr>
        <xdr:cNvPr id="691" name="【学校施設】&#10;一人当たり面積最大値テキスト">
          <a:extLst>
            <a:ext uri="{FF2B5EF4-FFF2-40B4-BE49-F238E27FC236}">
              <a16:creationId xmlns:a16="http://schemas.microsoft.com/office/drawing/2014/main" id="{48569202-270B-47D7-8CF1-651BF784C273}"/>
            </a:ext>
          </a:extLst>
        </xdr:cNvPr>
        <xdr:cNvSpPr txBox="1"/>
      </xdr:nvSpPr>
      <xdr:spPr>
        <a:xfrm>
          <a:off x="22199600" y="9348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144018</xdr:rowOff>
    </xdr:from>
    <xdr:to>
      <xdr:col>116</xdr:col>
      <xdr:colOff>152400</xdr:colOff>
      <xdr:row>55</xdr:row>
      <xdr:rowOff>144018</xdr:rowOff>
    </xdr:to>
    <xdr:cxnSp macro="">
      <xdr:nvCxnSpPr>
        <xdr:cNvPr id="692" name="直線コネクタ 691">
          <a:extLst>
            <a:ext uri="{FF2B5EF4-FFF2-40B4-BE49-F238E27FC236}">
              <a16:creationId xmlns:a16="http://schemas.microsoft.com/office/drawing/2014/main" id="{DB1EB763-B96E-4C31-8CF3-BBA87E37D278}"/>
            </a:ext>
          </a:extLst>
        </xdr:cNvPr>
        <xdr:cNvCxnSpPr/>
      </xdr:nvCxnSpPr>
      <xdr:spPr>
        <a:xfrm>
          <a:off x="22072600" y="9573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68787</xdr:rowOff>
    </xdr:from>
    <xdr:ext cx="469744" cy="259045"/>
    <xdr:sp macro="" textlink="">
      <xdr:nvSpPr>
        <xdr:cNvPr id="693" name="【学校施設】&#10;一人当たり面積平均値テキスト">
          <a:extLst>
            <a:ext uri="{FF2B5EF4-FFF2-40B4-BE49-F238E27FC236}">
              <a16:creationId xmlns:a16="http://schemas.microsoft.com/office/drawing/2014/main" id="{A6D642BD-A6CA-4AB8-9CD8-4E9CFBD06998}"/>
            </a:ext>
          </a:extLst>
        </xdr:cNvPr>
        <xdr:cNvSpPr txBox="1"/>
      </xdr:nvSpPr>
      <xdr:spPr>
        <a:xfrm>
          <a:off x="22199600" y="105272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90360</xdr:rowOff>
    </xdr:from>
    <xdr:to>
      <xdr:col>116</xdr:col>
      <xdr:colOff>114300</xdr:colOff>
      <xdr:row>62</xdr:row>
      <xdr:rowOff>20510</xdr:rowOff>
    </xdr:to>
    <xdr:sp macro="" textlink="">
      <xdr:nvSpPr>
        <xdr:cNvPr id="694" name="フローチャート: 判断 693">
          <a:extLst>
            <a:ext uri="{FF2B5EF4-FFF2-40B4-BE49-F238E27FC236}">
              <a16:creationId xmlns:a16="http://schemas.microsoft.com/office/drawing/2014/main" id="{F8F905A0-D60B-4B83-B733-92E2A437E3BB}"/>
            </a:ext>
          </a:extLst>
        </xdr:cNvPr>
        <xdr:cNvSpPr/>
      </xdr:nvSpPr>
      <xdr:spPr>
        <a:xfrm>
          <a:off x="22110700" y="10548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99123</xdr:rowOff>
    </xdr:from>
    <xdr:to>
      <xdr:col>112</xdr:col>
      <xdr:colOff>38100</xdr:colOff>
      <xdr:row>62</xdr:row>
      <xdr:rowOff>29273</xdr:rowOff>
    </xdr:to>
    <xdr:sp macro="" textlink="">
      <xdr:nvSpPr>
        <xdr:cNvPr id="695" name="フローチャート: 判断 694">
          <a:extLst>
            <a:ext uri="{FF2B5EF4-FFF2-40B4-BE49-F238E27FC236}">
              <a16:creationId xmlns:a16="http://schemas.microsoft.com/office/drawing/2014/main" id="{193BC996-3D70-419B-8B1F-7084352BBB26}"/>
            </a:ext>
          </a:extLst>
        </xdr:cNvPr>
        <xdr:cNvSpPr/>
      </xdr:nvSpPr>
      <xdr:spPr>
        <a:xfrm>
          <a:off x="21272500" y="10557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99695</xdr:rowOff>
    </xdr:from>
    <xdr:to>
      <xdr:col>107</xdr:col>
      <xdr:colOff>101600</xdr:colOff>
      <xdr:row>62</xdr:row>
      <xdr:rowOff>29845</xdr:rowOff>
    </xdr:to>
    <xdr:sp macro="" textlink="">
      <xdr:nvSpPr>
        <xdr:cNvPr id="696" name="フローチャート: 判断 695">
          <a:extLst>
            <a:ext uri="{FF2B5EF4-FFF2-40B4-BE49-F238E27FC236}">
              <a16:creationId xmlns:a16="http://schemas.microsoft.com/office/drawing/2014/main" id="{66644B02-EF4C-49A5-9C2F-714233BF5B22}"/>
            </a:ext>
          </a:extLst>
        </xdr:cNvPr>
        <xdr:cNvSpPr/>
      </xdr:nvSpPr>
      <xdr:spPr>
        <a:xfrm>
          <a:off x="20383500" y="1055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99314</xdr:rowOff>
    </xdr:from>
    <xdr:to>
      <xdr:col>102</xdr:col>
      <xdr:colOff>165100</xdr:colOff>
      <xdr:row>62</xdr:row>
      <xdr:rowOff>29464</xdr:rowOff>
    </xdr:to>
    <xdr:sp macro="" textlink="">
      <xdr:nvSpPr>
        <xdr:cNvPr id="697" name="フローチャート: 判断 696">
          <a:extLst>
            <a:ext uri="{FF2B5EF4-FFF2-40B4-BE49-F238E27FC236}">
              <a16:creationId xmlns:a16="http://schemas.microsoft.com/office/drawing/2014/main" id="{562D0F31-3889-45AE-ABFA-0C2881F0F481}"/>
            </a:ext>
          </a:extLst>
        </xdr:cNvPr>
        <xdr:cNvSpPr/>
      </xdr:nvSpPr>
      <xdr:spPr>
        <a:xfrm>
          <a:off x="19494500" y="10557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106553</xdr:rowOff>
    </xdr:from>
    <xdr:to>
      <xdr:col>98</xdr:col>
      <xdr:colOff>38100</xdr:colOff>
      <xdr:row>62</xdr:row>
      <xdr:rowOff>36703</xdr:rowOff>
    </xdr:to>
    <xdr:sp macro="" textlink="">
      <xdr:nvSpPr>
        <xdr:cNvPr id="698" name="フローチャート: 判断 697">
          <a:extLst>
            <a:ext uri="{FF2B5EF4-FFF2-40B4-BE49-F238E27FC236}">
              <a16:creationId xmlns:a16="http://schemas.microsoft.com/office/drawing/2014/main" id="{F37BD75F-7C09-418F-BF8E-09264AF09395}"/>
            </a:ext>
          </a:extLst>
        </xdr:cNvPr>
        <xdr:cNvSpPr/>
      </xdr:nvSpPr>
      <xdr:spPr>
        <a:xfrm>
          <a:off x="18605500" y="1056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9" name="テキスト ボックス 698">
          <a:extLst>
            <a:ext uri="{FF2B5EF4-FFF2-40B4-BE49-F238E27FC236}">
              <a16:creationId xmlns:a16="http://schemas.microsoft.com/office/drawing/2014/main" id="{0F2EB7AA-2B4E-49D9-9ABF-A18246592544}"/>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0" name="テキスト ボックス 699">
          <a:extLst>
            <a:ext uri="{FF2B5EF4-FFF2-40B4-BE49-F238E27FC236}">
              <a16:creationId xmlns:a16="http://schemas.microsoft.com/office/drawing/2014/main" id="{F9D82A6F-C232-4055-BD0E-E534C978CA01}"/>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1" name="テキスト ボックス 700">
          <a:extLst>
            <a:ext uri="{FF2B5EF4-FFF2-40B4-BE49-F238E27FC236}">
              <a16:creationId xmlns:a16="http://schemas.microsoft.com/office/drawing/2014/main" id="{F94BA3A2-E7F1-46D7-87C0-80663EB67B8E}"/>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5C0D6586-296B-4656-B527-9191AF8AB79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91919DE2-1D6C-47E9-9370-7254B7B0F5FE}"/>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65024</xdr:rowOff>
    </xdr:from>
    <xdr:to>
      <xdr:col>116</xdr:col>
      <xdr:colOff>114300</xdr:colOff>
      <xdr:row>60</xdr:row>
      <xdr:rowOff>166624</xdr:rowOff>
    </xdr:to>
    <xdr:sp macro="" textlink="">
      <xdr:nvSpPr>
        <xdr:cNvPr id="704" name="楕円 703">
          <a:extLst>
            <a:ext uri="{FF2B5EF4-FFF2-40B4-BE49-F238E27FC236}">
              <a16:creationId xmlns:a16="http://schemas.microsoft.com/office/drawing/2014/main" id="{66F19A4C-9F6B-4AAD-AFC9-C03F84CE0EBF}"/>
            </a:ext>
          </a:extLst>
        </xdr:cNvPr>
        <xdr:cNvSpPr/>
      </xdr:nvSpPr>
      <xdr:spPr>
        <a:xfrm>
          <a:off x="22110700" y="10352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87901</xdr:rowOff>
    </xdr:from>
    <xdr:ext cx="469744" cy="259045"/>
    <xdr:sp macro="" textlink="">
      <xdr:nvSpPr>
        <xdr:cNvPr id="705" name="【学校施設】&#10;一人当たり面積該当値テキスト">
          <a:extLst>
            <a:ext uri="{FF2B5EF4-FFF2-40B4-BE49-F238E27FC236}">
              <a16:creationId xmlns:a16="http://schemas.microsoft.com/office/drawing/2014/main" id="{C184217B-3057-4025-94BD-F8A386917DB4}"/>
            </a:ext>
          </a:extLst>
        </xdr:cNvPr>
        <xdr:cNvSpPr txBox="1"/>
      </xdr:nvSpPr>
      <xdr:spPr>
        <a:xfrm>
          <a:off x="22199600" y="10203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80835</xdr:rowOff>
    </xdr:from>
    <xdr:to>
      <xdr:col>112</xdr:col>
      <xdr:colOff>38100</xdr:colOff>
      <xdr:row>61</xdr:row>
      <xdr:rowOff>10985</xdr:rowOff>
    </xdr:to>
    <xdr:sp macro="" textlink="">
      <xdr:nvSpPr>
        <xdr:cNvPr id="706" name="楕円 705">
          <a:extLst>
            <a:ext uri="{FF2B5EF4-FFF2-40B4-BE49-F238E27FC236}">
              <a16:creationId xmlns:a16="http://schemas.microsoft.com/office/drawing/2014/main" id="{C8FD309F-B824-4D4B-944A-0C713FD0F0DB}"/>
            </a:ext>
          </a:extLst>
        </xdr:cNvPr>
        <xdr:cNvSpPr/>
      </xdr:nvSpPr>
      <xdr:spPr>
        <a:xfrm>
          <a:off x="21272500" y="10367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115824</xdr:rowOff>
    </xdr:from>
    <xdr:to>
      <xdr:col>116</xdr:col>
      <xdr:colOff>63500</xdr:colOff>
      <xdr:row>60</xdr:row>
      <xdr:rowOff>131635</xdr:rowOff>
    </xdr:to>
    <xdr:cxnSp macro="">
      <xdr:nvCxnSpPr>
        <xdr:cNvPr id="707" name="直線コネクタ 706">
          <a:extLst>
            <a:ext uri="{FF2B5EF4-FFF2-40B4-BE49-F238E27FC236}">
              <a16:creationId xmlns:a16="http://schemas.microsoft.com/office/drawing/2014/main" id="{8E67EA9F-BCEC-48FA-A69D-98AF6EA084F6}"/>
            </a:ext>
          </a:extLst>
        </xdr:cNvPr>
        <xdr:cNvCxnSpPr/>
      </xdr:nvCxnSpPr>
      <xdr:spPr>
        <a:xfrm flipV="1">
          <a:off x="21323300" y="10402824"/>
          <a:ext cx="838200" cy="15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97219</xdr:rowOff>
    </xdr:from>
    <xdr:to>
      <xdr:col>107</xdr:col>
      <xdr:colOff>101600</xdr:colOff>
      <xdr:row>61</xdr:row>
      <xdr:rowOff>27369</xdr:rowOff>
    </xdr:to>
    <xdr:sp macro="" textlink="">
      <xdr:nvSpPr>
        <xdr:cNvPr id="708" name="楕円 707">
          <a:extLst>
            <a:ext uri="{FF2B5EF4-FFF2-40B4-BE49-F238E27FC236}">
              <a16:creationId xmlns:a16="http://schemas.microsoft.com/office/drawing/2014/main" id="{36B3CB23-7BDE-448D-8517-D147DD8EF232}"/>
            </a:ext>
          </a:extLst>
        </xdr:cNvPr>
        <xdr:cNvSpPr/>
      </xdr:nvSpPr>
      <xdr:spPr>
        <a:xfrm>
          <a:off x="20383500" y="10384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131635</xdr:rowOff>
    </xdr:from>
    <xdr:to>
      <xdr:col>111</xdr:col>
      <xdr:colOff>177800</xdr:colOff>
      <xdr:row>60</xdr:row>
      <xdr:rowOff>148019</xdr:rowOff>
    </xdr:to>
    <xdr:cxnSp macro="">
      <xdr:nvCxnSpPr>
        <xdr:cNvPr id="709" name="直線コネクタ 708">
          <a:extLst>
            <a:ext uri="{FF2B5EF4-FFF2-40B4-BE49-F238E27FC236}">
              <a16:creationId xmlns:a16="http://schemas.microsoft.com/office/drawing/2014/main" id="{DD90B079-056E-4CAA-B68B-B98DF7D31FD5}"/>
            </a:ext>
          </a:extLst>
        </xdr:cNvPr>
        <xdr:cNvCxnSpPr/>
      </xdr:nvCxnSpPr>
      <xdr:spPr>
        <a:xfrm flipV="1">
          <a:off x="20434300" y="10418635"/>
          <a:ext cx="889000" cy="16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109410</xdr:rowOff>
    </xdr:from>
    <xdr:to>
      <xdr:col>102</xdr:col>
      <xdr:colOff>165100</xdr:colOff>
      <xdr:row>61</xdr:row>
      <xdr:rowOff>39560</xdr:rowOff>
    </xdr:to>
    <xdr:sp macro="" textlink="">
      <xdr:nvSpPr>
        <xdr:cNvPr id="710" name="楕円 709">
          <a:extLst>
            <a:ext uri="{FF2B5EF4-FFF2-40B4-BE49-F238E27FC236}">
              <a16:creationId xmlns:a16="http://schemas.microsoft.com/office/drawing/2014/main" id="{15A43442-1814-4308-B77F-3A0724F5BF15}"/>
            </a:ext>
          </a:extLst>
        </xdr:cNvPr>
        <xdr:cNvSpPr/>
      </xdr:nvSpPr>
      <xdr:spPr>
        <a:xfrm>
          <a:off x="19494500" y="10396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60</xdr:row>
      <xdr:rowOff>148019</xdr:rowOff>
    </xdr:from>
    <xdr:to>
      <xdr:col>107</xdr:col>
      <xdr:colOff>50800</xdr:colOff>
      <xdr:row>60</xdr:row>
      <xdr:rowOff>160210</xdr:rowOff>
    </xdr:to>
    <xdr:cxnSp macro="">
      <xdr:nvCxnSpPr>
        <xdr:cNvPr id="711" name="直線コネクタ 710">
          <a:extLst>
            <a:ext uri="{FF2B5EF4-FFF2-40B4-BE49-F238E27FC236}">
              <a16:creationId xmlns:a16="http://schemas.microsoft.com/office/drawing/2014/main" id="{6EC79CC3-2436-4EC2-838D-3CE5D81CA968}"/>
            </a:ext>
          </a:extLst>
        </xdr:cNvPr>
        <xdr:cNvCxnSpPr/>
      </xdr:nvCxnSpPr>
      <xdr:spPr>
        <a:xfrm flipV="1">
          <a:off x="19545300" y="10435019"/>
          <a:ext cx="889000" cy="12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120841</xdr:rowOff>
    </xdr:from>
    <xdr:to>
      <xdr:col>98</xdr:col>
      <xdr:colOff>38100</xdr:colOff>
      <xdr:row>61</xdr:row>
      <xdr:rowOff>50991</xdr:rowOff>
    </xdr:to>
    <xdr:sp macro="" textlink="">
      <xdr:nvSpPr>
        <xdr:cNvPr id="712" name="楕円 711">
          <a:extLst>
            <a:ext uri="{FF2B5EF4-FFF2-40B4-BE49-F238E27FC236}">
              <a16:creationId xmlns:a16="http://schemas.microsoft.com/office/drawing/2014/main" id="{9A9A2ECE-B5CE-47AC-AC1F-964C4EF38765}"/>
            </a:ext>
          </a:extLst>
        </xdr:cNvPr>
        <xdr:cNvSpPr/>
      </xdr:nvSpPr>
      <xdr:spPr>
        <a:xfrm>
          <a:off x="18605500" y="10407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60</xdr:row>
      <xdr:rowOff>160210</xdr:rowOff>
    </xdr:from>
    <xdr:to>
      <xdr:col>102</xdr:col>
      <xdr:colOff>114300</xdr:colOff>
      <xdr:row>61</xdr:row>
      <xdr:rowOff>191</xdr:rowOff>
    </xdr:to>
    <xdr:cxnSp macro="">
      <xdr:nvCxnSpPr>
        <xdr:cNvPr id="713" name="直線コネクタ 712">
          <a:extLst>
            <a:ext uri="{FF2B5EF4-FFF2-40B4-BE49-F238E27FC236}">
              <a16:creationId xmlns:a16="http://schemas.microsoft.com/office/drawing/2014/main" id="{E1247E45-D2DC-448C-A195-CA8399253A8C}"/>
            </a:ext>
          </a:extLst>
        </xdr:cNvPr>
        <xdr:cNvCxnSpPr/>
      </xdr:nvCxnSpPr>
      <xdr:spPr>
        <a:xfrm flipV="1">
          <a:off x="18656300" y="10447210"/>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20400</xdr:rowOff>
    </xdr:from>
    <xdr:ext cx="469744" cy="259045"/>
    <xdr:sp macro="" textlink="">
      <xdr:nvSpPr>
        <xdr:cNvPr id="714" name="n_1aveValue【学校施設】&#10;一人当たり面積">
          <a:extLst>
            <a:ext uri="{FF2B5EF4-FFF2-40B4-BE49-F238E27FC236}">
              <a16:creationId xmlns:a16="http://schemas.microsoft.com/office/drawing/2014/main" id="{A28D6E5E-6CF8-4EEE-92B1-5ED45522D927}"/>
            </a:ext>
          </a:extLst>
        </xdr:cNvPr>
        <xdr:cNvSpPr txBox="1"/>
      </xdr:nvSpPr>
      <xdr:spPr>
        <a:xfrm>
          <a:off x="21075727" y="10650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20972</xdr:rowOff>
    </xdr:from>
    <xdr:ext cx="469744" cy="259045"/>
    <xdr:sp macro="" textlink="">
      <xdr:nvSpPr>
        <xdr:cNvPr id="715" name="n_2aveValue【学校施設】&#10;一人当たり面積">
          <a:extLst>
            <a:ext uri="{FF2B5EF4-FFF2-40B4-BE49-F238E27FC236}">
              <a16:creationId xmlns:a16="http://schemas.microsoft.com/office/drawing/2014/main" id="{A1A38034-E274-4B76-9180-FD80105A3171}"/>
            </a:ext>
          </a:extLst>
        </xdr:cNvPr>
        <xdr:cNvSpPr txBox="1"/>
      </xdr:nvSpPr>
      <xdr:spPr>
        <a:xfrm>
          <a:off x="20199427" y="10650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20591</xdr:rowOff>
    </xdr:from>
    <xdr:ext cx="469744" cy="259045"/>
    <xdr:sp macro="" textlink="">
      <xdr:nvSpPr>
        <xdr:cNvPr id="716" name="n_3aveValue【学校施設】&#10;一人当たり面積">
          <a:extLst>
            <a:ext uri="{FF2B5EF4-FFF2-40B4-BE49-F238E27FC236}">
              <a16:creationId xmlns:a16="http://schemas.microsoft.com/office/drawing/2014/main" id="{4CBF49BE-01F1-4356-A09B-8DE15FF22DAF}"/>
            </a:ext>
          </a:extLst>
        </xdr:cNvPr>
        <xdr:cNvSpPr txBox="1"/>
      </xdr:nvSpPr>
      <xdr:spPr>
        <a:xfrm>
          <a:off x="19310427" y="10650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27830</xdr:rowOff>
    </xdr:from>
    <xdr:ext cx="469744" cy="259045"/>
    <xdr:sp macro="" textlink="">
      <xdr:nvSpPr>
        <xdr:cNvPr id="717" name="n_4aveValue【学校施設】&#10;一人当たり面積">
          <a:extLst>
            <a:ext uri="{FF2B5EF4-FFF2-40B4-BE49-F238E27FC236}">
              <a16:creationId xmlns:a16="http://schemas.microsoft.com/office/drawing/2014/main" id="{227333CC-A00A-4ABC-B13E-EC28078AACA6}"/>
            </a:ext>
          </a:extLst>
        </xdr:cNvPr>
        <xdr:cNvSpPr txBox="1"/>
      </xdr:nvSpPr>
      <xdr:spPr>
        <a:xfrm>
          <a:off x="18421427" y="10657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27512</xdr:rowOff>
    </xdr:from>
    <xdr:ext cx="469744" cy="259045"/>
    <xdr:sp macro="" textlink="">
      <xdr:nvSpPr>
        <xdr:cNvPr id="718" name="n_1mainValue【学校施設】&#10;一人当たり面積">
          <a:extLst>
            <a:ext uri="{FF2B5EF4-FFF2-40B4-BE49-F238E27FC236}">
              <a16:creationId xmlns:a16="http://schemas.microsoft.com/office/drawing/2014/main" id="{DB61A387-69E9-466E-B6D1-75D591D92AD4}"/>
            </a:ext>
          </a:extLst>
        </xdr:cNvPr>
        <xdr:cNvSpPr txBox="1"/>
      </xdr:nvSpPr>
      <xdr:spPr>
        <a:xfrm>
          <a:off x="21075727" y="10143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43896</xdr:rowOff>
    </xdr:from>
    <xdr:ext cx="469744" cy="259045"/>
    <xdr:sp macro="" textlink="">
      <xdr:nvSpPr>
        <xdr:cNvPr id="719" name="n_2mainValue【学校施設】&#10;一人当たり面積">
          <a:extLst>
            <a:ext uri="{FF2B5EF4-FFF2-40B4-BE49-F238E27FC236}">
              <a16:creationId xmlns:a16="http://schemas.microsoft.com/office/drawing/2014/main" id="{0EAEC53E-A1D3-4DB5-8728-1DBBF6855251}"/>
            </a:ext>
          </a:extLst>
        </xdr:cNvPr>
        <xdr:cNvSpPr txBox="1"/>
      </xdr:nvSpPr>
      <xdr:spPr>
        <a:xfrm>
          <a:off x="20199427" y="10159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56087</xdr:rowOff>
    </xdr:from>
    <xdr:ext cx="469744" cy="259045"/>
    <xdr:sp macro="" textlink="">
      <xdr:nvSpPr>
        <xdr:cNvPr id="720" name="n_3mainValue【学校施設】&#10;一人当たり面積">
          <a:extLst>
            <a:ext uri="{FF2B5EF4-FFF2-40B4-BE49-F238E27FC236}">
              <a16:creationId xmlns:a16="http://schemas.microsoft.com/office/drawing/2014/main" id="{7C7E3400-8120-41A0-A86E-2DBC6C647328}"/>
            </a:ext>
          </a:extLst>
        </xdr:cNvPr>
        <xdr:cNvSpPr txBox="1"/>
      </xdr:nvSpPr>
      <xdr:spPr>
        <a:xfrm>
          <a:off x="19310427" y="10171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67518</xdr:rowOff>
    </xdr:from>
    <xdr:ext cx="469744" cy="259045"/>
    <xdr:sp macro="" textlink="">
      <xdr:nvSpPr>
        <xdr:cNvPr id="721" name="n_4mainValue【学校施設】&#10;一人当たり面積">
          <a:extLst>
            <a:ext uri="{FF2B5EF4-FFF2-40B4-BE49-F238E27FC236}">
              <a16:creationId xmlns:a16="http://schemas.microsoft.com/office/drawing/2014/main" id="{2BDBB7D6-182C-42BA-9BE8-AE6C4AFF4119}"/>
            </a:ext>
          </a:extLst>
        </xdr:cNvPr>
        <xdr:cNvSpPr txBox="1"/>
      </xdr:nvSpPr>
      <xdr:spPr>
        <a:xfrm>
          <a:off x="18421427" y="10183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2" name="正方形/長方形 721">
          <a:extLst>
            <a:ext uri="{FF2B5EF4-FFF2-40B4-BE49-F238E27FC236}">
              <a16:creationId xmlns:a16="http://schemas.microsoft.com/office/drawing/2014/main" id="{3F4AED1C-85D3-41E0-94A6-BA6423165298}"/>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3" name="正方形/長方形 722">
          <a:extLst>
            <a:ext uri="{FF2B5EF4-FFF2-40B4-BE49-F238E27FC236}">
              <a16:creationId xmlns:a16="http://schemas.microsoft.com/office/drawing/2014/main" id="{4AAF46F3-2C46-4F9D-A047-23BAE11E06C1}"/>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4" name="正方形/長方形 723">
          <a:extLst>
            <a:ext uri="{FF2B5EF4-FFF2-40B4-BE49-F238E27FC236}">
              <a16:creationId xmlns:a16="http://schemas.microsoft.com/office/drawing/2014/main" id="{6DA32979-A518-49ED-8FA0-3CC9383FA4F8}"/>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5" name="正方形/長方形 724">
          <a:extLst>
            <a:ext uri="{FF2B5EF4-FFF2-40B4-BE49-F238E27FC236}">
              <a16:creationId xmlns:a16="http://schemas.microsoft.com/office/drawing/2014/main" id="{6EC4FBEF-70A6-4D24-A80A-0A4B9DB44D49}"/>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6" name="正方形/長方形 725">
          <a:extLst>
            <a:ext uri="{FF2B5EF4-FFF2-40B4-BE49-F238E27FC236}">
              <a16:creationId xmlns:a16="http://schemas.microsoft.com/office/drawing/2014/main" id="{E319A2D7-E627-4B6B-8885-7C104D82A4A3}"/>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7" name="正方形/長方形 726">
          <a:extLst>
            <a:ext uri="{FF2B5EF4-FFF2-40B4-BE49-F238E27FC236}">
              <a16:creationId xmlns:a16="http://schemas.microsoft.com/office/drawing/2014/main" id="{C8F7521D-16E2-4ED7-90AF-83101D629A5F}"/>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8" name="正方形/長方形 727">
          <a:extLst>
            <a:ext uri="{FF2B5EF4-FFF2-40B4-BE49-F238E27FC236}">
              <a16:creationId xmlns:a16="http://schemas.microsoft.com/office/drawing/2014/main" id="{FEFD184B-5D95-498A-9B15-2AE75B05CF0D}"/>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9" name="正方形/長方形 728">
          <a:extLst>
            <a:ext uri="{FF2B5EF4-FFF2-40B4-BE49-F238E27FC236}">
              <a16:creationId xmlns:a16="http://schemas.microsoft.com/office/drawing/2014/main" id="{A574E00D-68D1-4394-950A-519DB78E01CB}"/>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30" name="正方形/長方形 729">
          <a:extLst>
            <a:ext uri="{FF2B5EF4-FFF2-40B4-BE49-F238E27FC236}">
              <a16:creationId xmlns:a16="http://schemas.microsoft.com/office/drawing/2014/main" id="{024E9571-DFFA-46E0-8DC8-53F25D669942}"/>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31" name="正方形/長方形 730">
          <a:extLst>
            <a:ext uri="{FF2B5EF4-FFF2-40B4-BE49-F238E27FC236}">
              <a16:creationId xmlns:a16="http://schemas.microsoft.com/office/drawing/2014/main" id="{96A15D3F-1ADF-4C78-AA2F-295311A289A7}"/>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32" name="正方形/長方形 731">
          <a:extLst>
            <a:ext uri="{FF2B5EF4-FFF2-40B4-BE49-F238E27FC236}">
              <a16:creationId xmlns:a16="http://schemas.microsoft.com/office/drawing/2014/main" id="{C5F6AB06-4BEB-4ECD-975A-37526D1E6128}"/>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33" name="正方形/長方形 732">
          <a:extLst>
            <a:ext uri="{FF2B5EF4-FFF2-40B4-BE49-F238E27FC236}">
              <a16:creationId xmlns:a16="http://schemas.microsoft.com/office/drawing/2014/main" id="{36974481-A4B0-4451-A930-12358BFF0DAC}"/>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34" name="正方形/長方形 733">
          <a:extLst>
            <a:ext uri="{FF2B5EF4-FFF2-40B4-BE49-F238E27FC236}">
              <a16:creationId xmlns:a16="http://schemas.microsoft.com/office/drawing/2014/main" id="{E19FCA12-86F6-4805-8F99-2C7B8C2E7462}"/>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35" name="正方形/長方形 734">
          <a:extLst>
            <a:ext uri="{FF2B5EF4-FFF2-40B4-BE49-F238E27FC236}">
              <a16:creationId xmlns:a16="http://schemas.microsoft.com/office/drawing/2014/main" id="{BE622EA5-6226-4BF6-98CF-28FE31E91CFC}"/>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36" name="正方形/長方形 735">
          <a:extLst>
            <a:ext uri="{FF2B5EF4-FFF2-40B4-BE49-F238E27FC236}">
              <a16:creationId xmlns:a16="http://schemas.microsoft.com/office/drawing/2014/main" id="{D6F1184E-E778-4785-AF18-DE4DCB845EF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7" name="正方形/長方形 736">
          <a:extLst>
            <a:ext uri="{FF2B5EF4-FFF2-40B4-BE49-F238E27FC236}">
              <a16:creationId xmlns:a16="http://schemas.microsoft.com/office/drawing/2014/main" id="{6FEE3F05-BA65-4C0E-8715-9776BC2E013D}"/>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38" name="正方形/長方形 737">
          <a:extLst>
            <a:ext uri="{FF2B5EF4-FFF2-40B4-BE49-F238E27FC236}">
              <a16:creationId xmlns:a16="http://schemas.microsoft.com/office/drawing/2014/main" id="{09F2A2EA-DE86-43C4-99C0-A01297CCF9B6}"/>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9" name="正方形/長方形 738">
          <a:extLst>
            <a:ext uri="{FF2B5EF4-FFF2-40B4-BE49-F238E27FC236}">
              <a16:creationId xmlns:a16="http://schemas.microsoft.com/office/drawing/2014/main" id="{621519C0-BE8F-4753-B8C1-13DE5DEF2B02}"/>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0" name="正方形/長方形 739">
          <a:extLst>
            <a:ext uri="{FF2B5EF4-FFF2-40B4-BE49-F238E27FC236}">
              <a16:creationId xmlns:a16="http://schemas.microsoft.com/office/drawing/2014/main" id="{C47D39E2-2E48-4FD3-AC25-1013AEAF7997}"/>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1" name="正方形/長方形 740">
          <a:extLst>
            <a:ext uri="{FF2B5EF4-FFF2-40B4-BE49-F238E27FC236}">
              <a16:creationId xmlns:a16="http://schemas.microsoft.com/office/drawing/2014/main" id="{88926B95-00E3-4228-A17A-AEB865E23DBD}"/>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2" name="正方形/長方形 741">
          <a:extLst>
            <a:ext uri="{FF2B5EF4-FFF2-40B4-BE49-F238E27FC236}">
              <a16:creationId xmlns:a16="http://schemas.microsoft.com/office/drawing/2014/main" id="{724EA88D-36E6-4044-8F1B-6DDC09D2F4E7}"/>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3" name="正方形/長方形 742">
          <a:extLst>
            <a:ext uri="{FF2B5EF4-FFF2-40B4-BE49-F238E27FC236}">
              <a16:creationId xmlns:a16="http://schemas.microsoft.com/office/drawing/2014/main" id="{1AA20DC4-2991-42B5-B042-B24E38CB6A72}"/>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4" name="正方形/長方形 743">
          <a:extLst>
            <a:ext uri="{FF2B5EF4-FFF2-40B4-BE49-F238E27FC236}">
              <a16:creationId xmlns:a16="http://schemas.microsoft.com/office/drawing/2014/main" id="{FBFAEDCF-5E2A-4B9D-9D27-0C83D3E3923D}"/>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5" name="正方形/長方形 744">
          <a:extLst>
            <a:ext uri="{FF2B5EF4-FFF2-40B4-BE49-F238E27FC236}">
              <a16:creationId xmlns:a16="http://schemas.microsoft.com/office/drawing/2014/main" id="{B5C38006-8D25-44FA-A96D-F016829135D7}"/>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6" name="テキスト ボックス 745">
          <a:extLst>
            <a:ext uri="{FF2B5EF4-FFF2-40B4-BE49-F238E27FC236}">
              <a16:creationId xmlns:a16="http://schemas.microsoft.com/office/drawing/2014/main" id="{2948BD4C-56C8-4A6F-BEE4-626DBB01B71B}"/>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7" name="直線コネクタ 746">
          <a:extLst>
            <a:ext uri="{FF2B5EF4-FFF2-40B4-BE49-F238E27FC236}">
              <a16:creationId xmlns:a16="http://schemas.microsoft.com/office/drawing/2014/main" id="{C2EE4C82-2134-44CD-ABCE-788BD9B9BF3C}"/>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8" name="テキスト ボックス 747">
          <a:extLst>
            <a:ext uri="{FF2B5EF4-FFF2-40B4-BE49-F238E27FC236}">
              <a16:creationId xmlns:a16="http://schemas.microsoft.com/office/drawing/2014/main" id="{005188E8-ABB5-492E-9821-079CD3291EE4}"/>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49" name="直線コネクタ 748">
          <a:extLst>
            <a:ext uri="{FF2B5EF4-FFF2-40B4-BE49-F238E27FC236}">
              <a16:creationId xmlns:a16="http://schemas.microsoft.com/office/drawing/2014/main" id="{89691D60-6A4A-423F-93AF-F33CE3E88465}"/>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50" name="テキスト ボックス 749">
          <a:extLst>
            <a:ext uri="{FF2B5EF4-FFF2-40B4-BE49-F238E27FC236}">
              <a16:creationId xmlns:a16="http://schemas.microsoft.com/office/drawing/2014/main" id="{DCEE7B18-7BB0-43AB-A418-BE30CF7ADD8F}"/>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51" name="直線コネクタ 750">
          <a:extLst>
            <a:ext uri="{FF2B5EF4-FFF2-40B4-BE49-F238E27FC236}">
              <a16:creationId xmlns:a16="http://schemas.microsoft.com/office/drawing/2014/main" id="{E95541C0-00B1-4BF5-AB43-FC2DA4F87EAA}"/>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52" name="テキスト ボックス 751">
          <a:extLst>
            <a:ext uri="{FF2B5EF4-FFF2-40B4-BE49-F238E27FC236}">
              <a16:creationId xmlns:a16="http://schemas.microsoft.com/office/drawing/2014/main" id="{C8DD5D34-5CBF-4E64-A401-619A49203E9A}"/>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3" name="直線コネクタ 752">
          <a:extLst>
            <a:ext uri="{FF2B5EF4-FFF2-40B4-BE49-F238E27FC236}">
              <a16:creationId xmlns:a16="http://schemas.microsoft.com/office/drawing/2014/main" id="{3C971ABE-A5BB-4CF3-8EE4-F329B50CD6E6}"/>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4" name="テキスト ボックス 753">
          <a:extLst>
            <a:ext uri="{FF2B5EF4-FFF2-40B4-BE49-F238E27FC236}">
              <a16:creationId xmlns:a16="http://schemas.microsoft.com/office/drawing/2014/main" id="{8423F3AD-2927-4C95-A5AC-F586DE004565}"/>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55" name="直線コネクタ 754">
          <a:extLst>
            <a:ext uri="{FF2B5EF4-FFF2-40B4-BE49-F238E27FC236}">
              <a16:creationId xmlns:a16="http://schemas.microsoft.com/office/drawing/2014/main" id="{C935B012-A075-4721-BF4D-0ADE0ECA8598}"/>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56" name="テキスト ボックス 755">
          <a:extLst>
            <a:ext uri="{FF2B5EF4-FFF2-40B4-BE49-F238E27FC236}">
              <a16:creationId xmlns:a16="http://schemas.microsoft.com/office/drawing/2014/main" id="{3B76034E-23CC-4EFB-900C-5AB0F75860D5}"/>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57" name="直線コネクタ 756">
          <a:extLst>
            <a:ext uri="{FF2B5EF4-FFF2-40B4-BE49-F238E27FC236}">
              <a16:creationId xmlns:a16="http://schemas.microsoft.com/office/drawing/2014/main" id="{86AE1651-4D5F-491A-A443-72FFE9B9D66F}"/>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58" name="テキスト ボックス 757">
          <a:extLst>
            <a:ext uri="{FF2B5EF4-FFF2-40B4-BE49-F238E27FC236}">
              <a16:creationId xmlns:a16="http://schemas.microsoft.com/office/drawing/2014/main" id="{33861451-8D98-4390-9801-8C35887FA15C}"/>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9" name="直線コネクタ 758">
          <a:extLst>
            <a:ext uri="{FF2B5EF4-FFF2-40B4-BE49-F238E27FC236}">
              <a16:creationId xmlns:a16="http://schemas.microsoft.com/office/drawing/2014/main" id="{1B3FE2CE-96AE-43BA-B119-634306F3CC72}"/>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60" name="テキスト ボックス 759">
          <a:extLst>
            <a:ext uri="{FF2B5EF4-FFF2-40B4-BE49-F238E27FC236}">
              <a16:creationId xmlns:a16="http://schemas.microsoft.com/office/drawing/2014/main" id="{C67D47C3-223B-4444-8C7F-51FC90068F37}"/>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1" name="【公民館】&#10;有形固定資産減価償却率グラフ枠">
          <a:extLst>
            <a:ext uri="{FF2B5EF4-FFF2-40B4-BE49-F238E27FC236}">
              <a16:creationId xmlns:a16="http://schemas.microsoft.com/office/drawing/2014/main" id="{507CF79F-9B4B-4FA9-9DD9-25A0194BB2A7}"/>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19050</xdr:rowOff>
    </xdr:from>
    <xdr:to>
      <xdr:col>85</xdr:col>
      <xdr:colOff>126364</xdr:colOff>
      <xdr:row>108</xdr:row>
      <xdr:rowOff>152400</xdr:rowOff>
    </xdr:to>
    <xdr:cxnSp macro="">
      <xdr:nvCxnSpPr>
        <xdr:cNvPr id="762" name="直線コネクタ 761">
          <a:extLst>
            <a:ext uri="{FF2B5EF4-FFF2-40B4-BE49-F238E27FC236}">
              <a16:creationId xmlns:a16="http://schemas.microsoft.com/office/drawing/2014/main" id="{12066A22-25B0-4411-8B56-386ADA92CD45}"/>
            </a:ext>
          </a:extLst>
        </xdr:cNvPr>
        <xdr:cNvCxnSpPr/>
      </xdr:nvCxnSpPr>
      <xdr:spPr>
        <a:xfrm flipV="1">
          <a:off x="16318864" y="1716405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763" name="【公民館】&#10;有形固定資産減価償却率最小値テキスト">
          <a:extLst>
            <a:ext uri="{FF2B5EF4-FFF2-40B4-BE49-F238E27FC236}">
              <a16:creationId xmlns:a16="http://schemas.microsoft.com/office/drawing/2014/main" id="{66EB4516-989F-4B7B-B588-C7BFD71C9ED7}"/>
            </a:ext>
          </a:extLst>
        </xdr:cNvPr>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764" name="直線コネクタ 763">
          <a:extLst>
            <a:ext uri="{FF2B5EF4-FFF2-40B4-BE49-F238E27FC236}">
              <a16:creationId xmlns:a16="http://schemas.microsoft.com/office/drawing/2014/main" id="{87DA47CF-CEC7-4EEA-9027-AA3F84A1CC9E}"/>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137177</xdr:rowOff>
    </xdr:from>
    <xdr:ext cx="405111" cy="259045"/>
    <xdr:sp macro="" textlink="">
      <xdr:nvSpPr>
        <xdr:cNvPr id="765" name="【公民館】&#10;有形固定資産減価償却率最大値テキスト">
          <a:extLst>
            <a:ext uri="{FF2B5EF4-FFF2-40B4-BE49-F238E27FC236}">
              <a16:creationId xmlns:a16="http://schemas.microsoft.com/office/drawing/2014/main" id="{7B657545-5325-43A8-A010-4E0635CD02AE}"/>
            </a:ext>
          </a:extLst>
        </xdr:cNvPr>
        <xdr:cNvSpPr txBox="1"/>
      </xdr:nvSpPr>
      <xdr:spPr>
        <a:xfrm>
          <a:off x="16357600" y="16939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19050</xdr:rowOff>
    </xdr:from>
    <xdr:to>
      <xdr:col>86</xdr:col>
      <xdr:colOff>25400</xdr:colOff>
      <xdr:row>100</xdr:row>
      <xdr:rowOff>19050</xdr:rowOff>
    </xdr:to>
    <xdr:cxnSp macro="">
      <xdr:nvCxnSpPr>
        <xdr:cNvPr id="766" name="直線コネクタ 765">
          <a:extLst>
            <a:ext uri="{FF2B5EF4-FFF2-40B4-BE49-F238E27FC236}">
              <a16:creationId xmlns:a16="http://schemas.microsoft.com/office/drawing/2014/main" id="{A185FF37-70DE-4B1B-A73B-E17D868F836B}"/>
            </a:ext>
          </a:extLst>
        </xdr:cNvPr>
        <xdr:cNvCxnSpPr/>
      </xdr:nvCxnSpPr>
      <xdr:spPr>
        <a:xfrm>
          <a:off x="16230600" y="1716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147338</xdr:rowOff>
    </xdr:from>
    <xdr:ext cx="405111" cy="259045"/>
    <xdr:sp macro="" textlink="">
      <xdr:nvSpPr>
        <xdr:cNvPr id="767" name="【公民館】&#10;有形固定資産減価償却率平均値テキスト">
          <a:extLst>
            <a:ext uri="{FF2B5EF4-FFF2-40B4-BE49-F238E27FC236}">
              <a16:creationId xmlns:a16="http://schemas.microsoft.com/office/drawing/2014/main" id="{79EDB508-E63C-4121-9D63-780E6C6B40AE}"/>
            </a:ext>
          </a:extLst>
        </xdr:cNvPr>
        <xdr:cNvSpPr txBox="1"/>
      </xdr:nvSpPr>
      <xdr:spPr>
        <a:xfrm>
          <a:off x="16357600" y="178066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124461</xdr:rowOff>
    </xdr:from>
    <xdr:to>
      <xdr:col>85</xdr:col>
      <xdr:colOff>177800</xdr:colOff>
      <xdr:row>105</xdr:row>
      <xdr:rowOff>54611</xdr:rowOff>
    </xdr:to>
    <xdr:sp macro="" textlink="">
      <xdr:nvSpPr>
        <xdr:cNvPr id="768" name="フローチャート: 判断 767">
          <a:extLst>
            <a:ext uri="{FF2B5EF4-FFF2-40B4-BE49-F238E27FC236}">
              <a16:creationId xmlns:a16="http://schemas.microsoft.com/office/drawing/2014/main" id="{B37CE8E7-E7C7-4BA6-BF67-A46202C87AA7}"/>
            </a:ext>
          </a:extLst>
        </xdr:cNvPr>
        <xdr:cNvSpPr/>
      </xdr:nvSpPr>
      <xdr:spPr>
        <a:xfrm>
          <a:off x="16268700" y="17955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109220</xdr:rowOff>
    </xdr:from>
    <xdr:to>
      <xdr:col>81</xdr:col>
      <xdr:colOff>101600</xdr:colOff>
      <xdr:row>105</xdr:row>
      <xdr:rowOff>39370</xdr:rowOff>
    </xdr:to>
    <xdr:sp macro="" textlink="">
      <xdr:nvSpPr>
        <xdr:cNvPr id="769" name="フローチャート: 判断 768">
          <a:extLst>
            <a:ext uri="{FF2B5EF4-FFF2-40B4-BE49-F238E27FC236}">
              <a16:creationId xmlns:a16="http://schemas.microsoft.com/office/drawing/2014/main" id="{4287525A-B6E1-4863-B374-75B83A4F7FD5}"/>
            </a:ext>
          </a:extLst>
        </xdr:cNvPr>
        <xdr:cNvSpPr/>
      </xdr:nvSpPr>
      <xdr:spPr>
        <a:xfrm>
          <a:off x="15430500" y="1794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90170</xdr:rowOff>
    </xdr:from>
    <xdr:to>
      <xdr:col>76</xdr:col>
      <xdr:colOff>165100</xdr:colOff>
      <xdr:row>105</xdr:row>
      <xdr:rowOff>20320</xdr:rowOff>
    </xdr:to>
    <xdr:sp macro="" textlink="">
      <xdr:nvSpPr>
        <xdr:cNvPr id="770" name="フローチャート: 判断 769">
          <a:extLst>
            <a:ext uri="{FF2B5EF4-FFF2-40B4-BE49-F238E27FC236}">
              <a16:creationId xmlns:a16="http://schemas.microsoft.com/office/drawing/2014/main" id="{C31368CC-335A-4337-8E3A-A3CF6DBEA7FC}"/>
            </a:ext>
          </a:extLst>
        </xdr:cNvPr>
        <xdr:cNvSpPr/>
      </xdr:nvSpPr>
      <xdr:spPr>
        <a:xfrm>
          <a:off x="14541500" y="1792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120650</xdr:rowOff>
    </xdr:from>
    <xdr:to>
      <xdr:col>72</xdr:col>
      <xdr:colOff>38100</xdr:colOff>
      <xdr:row>105</xdr:row>
      <xdr:rowOff>50800</xdr:rowOff>
    </xdr:to>
    <xdr:sp macro="" textlink="">
      <xdr:nvSpPr>
        <xdr:cNvPr id="771" name="フローチャート: 判断 770">
          <a:extLst>
            <a:ext uri="{FF2B5EF4-FFF2-40B4-BE49-F238E27FC236}">
              <a16:creationId xmlns:a16="http://schemas.microsoft.com/office/drawing/2014/main" id="{AD17A115-A575-440B-B4E8-C7510046E8E1}"/>
            </a:ext>
          </a:extLst>
        </xdr:cNvPr>
        <xdr:cNvSpPr/>
      </xdr:nvSpPr>
      <xdr:spPr>
        <a:xfrm>
          <a:off x="13652500" y="1795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120650</xdr:rowOff>
    </xdr:from>
    <xdr:to>
      <xdr:col>67</xdr:col>
      <xdr:colOff>101600</xdr:colOff>
      <xdr:row>105</xdr:row>
      <xdr:rowOff>50800</xdr:rowOff>
    </xdr:to>
    <xdr:sp macro="" textlink="">
      <xdr:nvSpPr>
        <xdr:cNvPr id="772" name="フローチャート: 判断 771">
          <a:extLst>
            <a:ext uri="{FF2B5EF4-FFF2-40B4-BE49-F238E27FC236}">
              <a16:creationId xmlns:a16="http://schemas.microsoft.com/office/drawing/2014/main" id="{E1624F37-DFEE-442D-A686-EFCA5E15B535}"/>
            </a:ext>
          </a:extLst>
        </xdr:cNvPr>
        <xdr:cNvSpPr/>
      </xdr:nvSpPr>
      <xdr:spPr>
        <a:xfrm>
          <a:off x="12763500" y="1795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3" name="テキスト ボックス 772">
          <a:extLst>
            <a:ext uri="{FF2B5EF4-FFF2-40B4-BE49-F238E27FC236}">
              <a16:creationId xmlns:a16="http://schemas.microsoft.com/office/drawing/2014/main" id="{9BC1588B-DBC4-4319-8D18-E7A7DD36010C}"/>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4" name="テキスト ボックス 773">
          <a:extLst>
            <a:ext uri="{FF2B5EF4-FFF2-40B4-BE49-F238E27FC236}">
              <a16:creationId xmlns:a16="http://schemas.microsoft.com/office/drawing/2014/main" id="{78AD73A1-6569-4C92-B5C0-B334B21C3EC3}"/>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5" name="テキスト ボックス 774">
          <a:extLst>
            <a:ext uri="{FF2B5EF4-FFF2-40B4-BE49-F238E27FC236}">
              <a16:creationId xmlns:a16="http://schemas.microsoft.com/office/drawing/2014/main" id="{904421B9-7940-49E1-87CC-B554EE9C2D9D}"/>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6" name="テキスト ボックス 775">
          <a:extLst>
            <a:ext uri="{FF2B5EF4-FFF2-40B4-BE49-F238E27FC236}">
              <a16:creationId xmlns:a16="http://schemas.microsoft.com/office/drawing/2014/main" id="{072135CE-014B-4AE8-BDE5-CCE0600BF081}"/>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7" name="テキスト ボックス 776">
          <a:extLst>
            <a:ext uri="{FF2B5EF4-FFF2-40B4-BE49-F238E27FC236}">
              <a16:creationId xmlns:a16="http://schemas.microsoft.com/office/drawing/2014/main" id="{B7D58BAE-12B3-49E0-A39E-D21B5AEFD0FD}"/>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108</xdr:row>
      <xdr:rowOff>101600</xdr:rowOff>
    </xdr:from>
    <xdr:to>
      <xdr:col>85</xdr:col>
      <xdr:colOff>177800</xdr:colOff>
      <xdr:row>109</xdr:row>
      <xdr:rowOff>31750</xdr:rowOff>
    </xdr:to>
    <xdr:sp macro="" textlink="">
      <xdr:nvSpPr>
        <xdr:cNvPr id="778" name="楕円 777">
          <a:extLst>
            <a:ext uri="{FF2B5EF4-FFF2-40B4-BE49-F238E27FC236}">
              <a16:creationId xmlns:a16="http://schemas.microsoft.com/office/drawing/2014/main" id="{BA234596-3827-4434-898D-0CB008B5620E}"/>
            </a:ext>
          </a:extLst>
        </xdr:cNvPr>
        <xdr:cNvSpPr/>
      </xdr:nvSpPr>
      <xdr:spPr>
        <a:xfrm>
          <a:off x="16268700" y="1861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108</xdr:row>
      <xdr:rowOff>16527</xdr:rowOff>
    </xdr:from>
    <xdr:ext cx="469744" cy="259045"/>
    <xdr:sp macro="" textlink="">
      <xdr:nvSpPr>
        <xdr:cNvPr id="779" name="【公民館】&#10;有形固定資産減価償却率該当値テキスト">
          <a:extLst>
            <a:ext uri="{FF2B5EF4-FFF2-40B4-BE49-F238E27FC236}">
              <a16:creationId xmlns:a16="http://schemas.microsoft.com/office/drawing/2014/main" id="{04C7D987-2FE4-49E5-9025-145A64DFBA0A}"/>
            </a:ext>
          </a:extLst>
        </xdr:cNvPr>
        <xdr:cNvSpPr txBox="1"/>
      </xdr:nvSpPr>
      <xdr:spPr>
        <a:xfrm>
          <a:off x="16357600" y="18533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108</xdr:row>
      <xdr:rowOff>101600</xdr:rowOff>
    </xdr:from>
    <xdr:to>
      <xdr:col>81</xdr:col>
      <xdr:colOff>101600</xdr:colOff>
      <xdr:row>109</xdr:row>
      <xdr:rowOff>31750</xdr:rowOff>
    </xdr:to>
    <xdr:sp macro="" textlink="">
      <xdr:nvSpPr>
        <xdr:cNvPr id="780" name="楕円 779">
          <a:extLst>
            <a:ext uri="{FF2B5EF4-FFF2-40B4-BE49-F238E27FC236}">
              <a16:creationId xmlns:a16="http://schemas.microsoft.com/office/drawing/2014/main" id="{9D35C715-336A-45BD-B88F-D1219F0D51E8}"/>
            </a:ext>
          </a:extLst>
        </xdr:cNvPr>
        <xdr:cNvSpPr/>
      </xdr:nvSpPr>
      <xdr:spPr>
        <a:xfrm>
          <a:off x="15430500" y="1861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108</xdr:row>
      <xdr:rowOff>152400</xdr:rowOff>
    </xdr:from>
    <xdr:to>
      <xdr:col>85</xdr:col>
      <xdr:colOff>127000</xdr:colOff>
      <xdr:row>108</xdr:row>
      <xdr:rowOff>152400</xdr:rowOff>
    </xdr:to>
    <xdr:cxnSp macro="">
      <xdr:nvCxnSpPr>
        <xdr:cNvPr id="781" name="直線コネクタ 780">
          <a:extLst>
            <a:ext uri="{FF2B5EF4-FFF2-40B4-BE49-F238E27FC236}">
              <a16:creationId xmlns:a16="http://schemas.microsoft.com/office/drawing/2014/main" id="{F00312CF-1D2F-464B-9BDC-571C98017A94}"/>
            </a:ext>
          </a:extLst>
        </xdr:cNvPr>
        <xdr:cNvCxnSpPr/>
      </xdr:nvCxnSpPr>
      <xdr:spPr>
        <a:xfrm>
          <a:off x="15481300" y="1866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108</xdr:row>
      <xdr:rowOff>101600</xdr:rowOff>
    </xdr:from>
    <xdr:to>
      <xdr:col>76</xdr:col>
      <xdr:colOff>165100</xdr:colOff>
      <xdr:row>109</xdr:row>
      <xdr:rowOff>31750</xdr:rowOff>
    </xdr:to>
    <xdr:sp macro="" textlink="">
      <xdr:nvSpPr>
        <xdr:cNvPr id="782" name="楕円 781">
          <a:extLst>
            <a:ext uri="{FF2B5EF4-FFF2-40B4-BE49-F238E27FC236}">
              <a16:creationId xmlns:a16="http://schemas.microsoft.com/office/drawing/2014/main" id="{D3B5413D-00AB-4DA9-87BC-243E05B79B44}"/>
            </a:ext>
          </a:extLst>
        </xdr:cNvPr>
        <xdr:cNvSpPr/>
      </xdr:nvSpPr>
      <xdr:spPr>
        <a:xfrm>
          <a:off x="14541500" y="1861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108</xdr:row>
      <xdr:rowOff>152400</xdr:rowOff>
    </xdr:from>
    <xdr:to>
      <xdr:col>81</xdr:col>
      <xdr:colOff>50800</xdr:colOff>
      <xdr:row>108</xdr:row>
      <xdr:rowOff>152400</xdr:rowOff>
    </xdr:to>
    <xdr:cxnSp macro="">
      <xdr:nvCxnSpPr>
        <xdr:cNvPr id="783" name="直線コネクタ 782">
          <a:extLst>
            <a:ext uri="{FF2B5EF4-FFF2-40B4-BE49-F238E27FC236}">
              <a16:creationId xmlns:a16="http://schemas.microsoft.com/office/drawing/2014/main" id="{96B9B09E-B7B2-46E8-9DEF-7BAA34337EA8}"/>
            </a:ext>
          </a:extLst>
        </xdr:cNvPr>
        <xdr:cNvCxnSpPr/>
      </xdr:nvCxnSpPr>
      <xdr:spPr>
        <a:xfrm>
          <a:off x="14592300" y="1866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108</xdr:row>
      <xdr:rowOff>101600</xdr:rowOff>
    </xdr:from>
    <xdr:to>
      <xdr:col>72</xdr:col>
      <xdr:colOff>38100</xdr:colOff>
      <xdr:row>109</xdr:row>
      <xdr:rowOff>31750</xdr:rowOff>
    </xdr:to>
    <xdr:sp macro="" textlink="">
      <xdr:nvSpPr>
        <xdr:cNvPr id="784" name="楕円 783">
          <a:extLst>
            <a:ext uri="{FF2B5EF4-FFF2-40B4-BE49-F238E27FC236}">
              <a16:creationId xmlns:a16="http://schemas.microsoft.com/office/drawing/2014/main" id="{60C755F7-A7A4-4F3A-B90C-8F427B683534}"/>
            </a:ext>
          </a:extLst>
        </xdr:cNvPr>
        <xdr:cNvSpPr/>
      </xdr:nvSpPr>
      <xdr:spPr>
        <a:xfrm>
          <a:off x="13652500" y="1861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108</xdr:row>
      <xdr:rowOff>152400</xdr:rowOff>
    </xdr:from>
    <xdr:to>
      <xdr:col>76</xdr:col>
      <xdr:colOff>114300</xdr:colOff>
      <xdr:row>108</xdr:row>
      <xdr:rowOff>152400</xdr:rowOff>
    </xdr:to>
    <xdr:cxnSp macro="">
      <xdr:nvCxnSpPr>
        <xdr:cNvPr id="785" name="直線コネクタ 784">
          <a:extLst>
            <a:ext uri="{FF2B5EF4-FFF2-40B4-BE49-F238E27FC236}">
              <a16:creationId xmlns:a16="http://schemas.microsoft.com/office/drawing/2014/main" id="{73CE9959-6503-4850-BB8D-75FA3636D9AF}"/>
            </a:ext>
          </a:extLst>
        </xdr:cNvPr>
        <xdr:cNvCxnSpPr/>
      </xdr:nvCxnSpPr>
      <xdr:spPr>
        <a:xfrm>
          <a:off x="13703300" y="1866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108</xdr:row>
      <xdr:rowOff>101600</xdr:rowOff>
    </xdr:from>
    <xdr:to>
      <xdr:col>67</xdr:col>
      <xdr:colOff>101600</xdr:colOff>
      <xdr:row>109</xdr:row>
      <xdr:rowOff>31750</xdr:rowOff>
    </xdr:to>
    <xdr:sp macro="" textlink="">
      <xdr:nvSpPr>
        <xdr:cNvPr id="786" name="楕円 785">
          <a:extLst>
            <a:ext uri="{FF2B5EF4-FFF2-40B4-BE49-F238E27FC236}">
              <a16:creationId xmlns:a16="http://schemas.microsoft.com/office/drawing/2014/main" id="{A17A9936-BDC7-4A78-BA31-6F45D43870DF}"/>
            </a:ext>
          </a:extLst>
        </xdr:cNvPr>
        <xdr:cNvSpPr/>
      </xdr:nvSpPr>
      <xdr:spPr>
        <a:xfrm>
          <a:off x="12763500" y="1861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108</xdr:row>
      <xdr:rowOff>152400</xdr:rowOff>
    </xdr:from>
    <xdr:to>
      <xdr:col>71</xdr:col>
      <xdr:colOff>177800</xdr:colOff>
      <xdr:row>108</xdr:row>
      <xdr:rowOff>152400</xdr:rowOff>
    </xdr:to>
    <xdr:cxnSp macro="">
      <xdr:nvCxnSpPr>
        <xdr:cNvPr id="787" name="直線コネクタ 786">
          <a:extLst>
            <a:ext uri="{FF2B5EF4-FFF2-40B4-BE49-F238E27FC236}">
              <a16:creationId xmlns:a16="http://schemas.microsoft.com/office/drawing/2014/main" id="{A69F1BED-62CD-407B-A453-1BE7B9D0A6A8}"/>
            </a:ext>
          </a:extLst>
        </xdr:cNvPr>
        <xdr:cNvCxnSpPr/>
      </xdr:nvCxnSpPr>
      <xdr:spPr>
        <a:xfrm>
          <a:off x="12814300" y="1866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55897</xdr:rowOff>
    </xdr:from>
    <xdr:ext cx="405111" cy="259045"/>
    <xdr:sp macro="" textlink="">
      <xdr:nvSpPr>
        <xdr:cNvPr id="788" name="n_1aveValue【公民館】&#10;有形固定資産減価償却率">
          <a:extLst>
            <a:ext uri="{FF2B5EF4-FFF2-40B4-BE49-F238E27FC236}">
              <a16:creationId xmlns:a16="http://schemas.microsoft.com/office/drawing/2014/main" id="{812DD117-168B-4979-9AE7-3F6BC778CBF9}"/>
            </a:ext>
          </a:extLst>
        </xdr:cNvPr>
        <xdr:cNvSpPr txBox="1"/>
      </xdr:nvSpPr>
      <xdr:spPr>
        <a:xfrm>
          <a:off x="15266044" y="17715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36847</xdr:rowOff>
    </xdr:from>
    <xdr:ext cx="405111" cy="259045"/>
    <xdr:sp macro="" textlink="">
      <xdr:nvSpPr>
        <xdr:cNvPr id="789" name="n_2aveValue【公民館】&#10;有形固定資産減価償却率">
          <a:extLst>
            <a:ext uri="{FF2B5EF4-FFF2-40B4-BE49-F238E27FC236}">
              <a16:creationId xmlns:a16="http://schemas.microsoft.com/office/drawing/2014/main" id="{FEEE4747-9F02-4D81-BA6E-5C7B31EE8686}"/>
            </a:ext>
          </a:extLst>
        </xdr:cNvPr>
        <xdr:cNvSpPr txBox="1"/>
      </xdr:nvSpPr>
      <xdr:spPr>
        <a:xfrm>
          <a:off x="14389744" y="17696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67327</xdr:rowOff>
    </xdr:from>
    <xdr:ext cx="405111" cy="259045"/>
    <xdr:sp macro="" textlink="">
      <xdr:nvSpPr>
        <xdr:cNvPr id="790" name="n_3aveValue【公民館】&#10;有形固定資産減価償却率">
          <a:extLst>
            <a:ext uri="{FF2B5EF4-FFF2-40B4-BE49-F238E27FC236}">
              <a16:creationId xmlns:a16="http://schemas.microsoft.com/office/drawing/2014/main" id="{7C126B89-1768-490D-B374-36155E31FA80}"/>
            </a:ext>
          </a:extLst>
        </xdr:cNvPr>
        <xdr:cNvSpPr txBox="1"/>
      </xdr:nvSpPr>
      <xdr:spPr>
        <a:xfrm>
          <a:off x="13500744" y="17726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67327</xdr:rowOff>
    </xdr:from>
    <xdr:ext cx="405111" cy="259045"/>
    <xdr:sp macro="" textlink="">
      <xdr:nvSpPr>
        <xdr:cNvPr id="791" name="n_4aveValue【公民館】&#10;有形固定資産減価償却率">
          <a:extLst>
            <a:ext uri="{FF2B5EF4-FFF2-40B4-BE49-F238E27FC236}">
              <a16:creationId xmlns:a16="http://schemas.microsoft.com/office/drawing/2014/main" id="{CFC8DE86-7359-445B-AC2C-3709F4A8597A}"/>
            </a:ext>
          </a:extLst>
        </xdr:cNvPr>
        <xdr:cNvSpPr txBox="1"/>
      </xdr:nvSpPr>
      <xdr:spPr>
        <a:xfrm>
          <a:off x="12611744" y="17726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79</xdr:col>
      <xdr:colOff>184227</xdr:colOff>
      <xdr:row>109</xdr:row>
      <xdr:rowOff>22877</xdr:rowOff>
    </xdr:from>
    <xdr:ext cx="469744" cy="259045"/>
    <xdr:sp macro="" textlink="">
      <xdr:nvSpPr>
        <xdr:cNvPr id="792" name="n_1mainValue【公民館】&#10;有形固定資産減価償却率">
          <a:extLst>
            <a:ext uri="{FF2B5EF4-FFF2-40B4-BE49-F238E27FC236}">
              <a16:creationId xmlns:a16="http://schemas.microsoft.com/office/drawing/2014/main" id="{44C98397-AB83-4FC1-9C99-F8E7124ECC36}"/>
            </a:ext>
          </a:extLst>
        </xdr:cNvPr>
        <xdr:cNvSpPr txBox="1"/>
      </xdr:nvSpPr>
      <xdr:spPr>
        <a:xfrm>
          <a:off x="15233727" y="1871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69927</xdr:colOff>
      <xdr:row>109</xdr:row>
      <xdr:rowOff>22877</xdr:rowOff>
    </xdr:from>
    <xdr:ext cx="469744" cy="259045"/>
    <xdr:sp macro="" textlink="">
      <xdr:nvSpPr>
        <xdr:cNvPr id="793" name="n_2mainValue【公民館】&#10;有形固定資産減価償却率">
          <a:extLst>
            <a:ext uri="{FF2B5EF4-FFF2-40B4-BE49-F238E27FC236}">
              <a16:creationId xmlns:a16="http://schemas.microsoft.com/office/drawing/2014/main" id="{48BE0832-4621-4F68-A000-D2631100C8CD}"/>
            </a:ext>
          </a:extLst>
        </xdr:cNvPr>
        <xdr:cNvSpPr txBox="1"/>
      </xdr:nvSpPr>
      <xdr:spPr>
        <a:xfrm>
          <a:off x="14357427" y="1871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133427</xdr:colOff>
      <xdr:row>109</xdr:row>
      <xdr:rowOff>22877</xdr:rowOff>
    </xdr:from>
    <xdr:ext cx="469744" cy="259045"/>
    <xdr:sp macro="" textlink="">
      <xdr:nvSpPr>
        <xdr:cNvPr id="794" name="n_3mainValue【公民館】&#10;有形固定資産減価償却率">
          <a:extLst>
            <a:ext uri="{FF2B5EF4-FFF2-40B4-BE49-F238E27FC236}">
              <a16:creationId xmlns:a16="http://schemas.microsoft.com/office/drawing/2014/main" id="{90D7C7B0-6587-4267-AD64-3CCC294FF77B}"/>
            </a:ext>
          </a:extLst>
        </xdr:cNvPr>
        <xdr:cNvSpPr txBox="1"/>
      </xdr:nvSpPr>
      <xdr:spPr>
        <a:xfrm>
          <a:off x="13468427" y="1871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6427</xdr:colOff>
      <xdr:row>109</xdr:row>
      <xdr:rowOff>22877</xdr:rowOff>
    </xdr:from>
    <xdr:ext cx="469744" cy="259045"/>
    <xdr:sp macro="" textlink="">
      <xdr:nvSpPr>
        <xdr:cNvPr id="795" name="n_4mainValue【公民館】&#10;有形固定資産減価償却率">
          <a:extLst>
            <a:ext uri="{FF2B5EF4-FFF2-40B4-BE49-F238E27FC236}">
              <a16:creationId xmlns:a16="http://schemas.microsoft.com/office/drawing/2014/main" id="{39BF2D6D-4A62-48E1-8AAC-F78367F3C1D7}"/>
            </a:ext>
          </a:extLst>
        </xdr:cNvPr>
        <xdr:cNvSpPr txBox="1"/>
      </xdr:nvSpPr>
      <xdr:spPr>
        <a:xfrm>
          <a:off x="12579427" y="1871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6" name="正方形/長方形 795">
          <a:extLst>
            <a:ext uri="{FF2B5EF4-FFF2-40B4-BE49-F238E27FC236}">
              <a16:creationId xmlns:a16="http://schemas.microsoft.com/office/drawing/2014/main" id="{F437D31A-349D-403B-821F-90F080A48738}"/>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7" name="正方形/長方形 796">
          <a:extLst>
            <a:ext uri="{FF2B5EF4-FFF2-40B4-BE49-F238E27FC236}">
              <a16:creationId xmlns:a16="http://schemas.microsoft.com/office/drawing/2014/main" id="{9C7EEF4A-18A6-4472-865C-2FC80C9F38C1}"/>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8" name="正方形/長方形 797">
          <a:extLst>
            <a:ext uri="{FF2B5EF4-FFF2-40B4-BE49-F238E27FC236}">
              <a16:creationId xmlns:a16="http://schemas.microsoft.com/office/drawing/2014/main" id="{C1D936A4-D388-48A4-A214-075493663701}"/>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9" name="正方形/長方形 798">
          <a:extLst>
            <a:ext uri="{FF2B5EF4-FFF2-40B4-BE49-F238E27FC236}">
              <a16:creationId xmlns:a16="http://schemas.microsoft.com/office/drawing/2014/main" id="{F2B0AD42-9504-47BB-8DA3-A169C9A3AA43}"/>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0" name="正方形/長方形 799">
          <a:extLst>
            <a:ext uri="{FF2B5EF4-FFF2-40B4-BE49-F238E27FC236}">
              <a16:creationId xmlns:a16="http://schemas.microsoft.com/office/drawing/2014/main" id="{3010BCC9-EBB1-4129-9F0E-7132043A7C2A}"/>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1" name="正方形/長方形 800">
          <a:extLst>
            <a:ext uri="{FF2B5EF4-FFF2-40B4-BE49-F238E27FC236}">
              <a16:creationId xmlns:a16="http://schemas.microsoft.com/office/drawing/2014/main" id="{5DD630CC-9719-4F2C-B433-52AE2322A756}"/>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2" name="正方形/長方形 801">
          <a:extLst>
            <a:ext uri="{FF2B5EF4-FFF2-40B4-BE49-F238E27FC236}">
              <a16:creationId xmlns:a16="http://schemas.microsoft.com/office/drawing/2014/main" id="{8EBFB2F7-59BC-42C1-AF83-6E68937CD571}"/>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3" name="正方形/長方形 802">
          <a:extLst>
            <a:ext uri="{FF2B5EF4-FFF2-40B4-BE49-F238E27FC236}">
              <a16:creationId xmlns:a16="http://schemas.microsoft.com/office/drawing/2014/main" id="{24729027-651A-441B-AA98-0A545DE4A1EE}"/>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4" name="テキスト ボックス 803">
          <a:extLst>
            <a:ext uri="{FF2B5EF4-FFF2-40B4-BE49-F238E27FC236}">
              <a16:creationId xmlns:a16="http://schemas.microsoft.com/office/drawing/2014/main" id="{A0D228BA-D2E8-4F1A-A208-C054EDE92E4D}"/>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5" name="直線コネクタ 804">
          <a:extLst>
            <a:ext uri="{FF2B5EF4-FFF2-40B4-BE49-F238E27FC236}">
              <a16:creationId xmlns:a16="http://schemas.microsoft.com/office/drawing/2014/main" id="{D320AD93-54B1-4A63-B8A9-27A00CFD3B81}"/>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06" name="直線コネクタ 805">
          <a:extLst>
            <a:ext uri="{FF2B5EF4-FFF2-40B4-BE49-F238E27FC236}">
              <a16:creationId xmlns:a16="http://schemas.microsoft.com/office/drawing/2014/main" id="{F524AF9F-142A-40B0-84EF-2A1F9EE59F27}"/>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07" name="テキスト ボックス 806">
          <a:extLst>
            <a:ext uri="{FF2B5EF4-FFF2-40B4-BE49-F238E27FC236}">
              <a16:creationId xmlns:a16="http://schemas.microsoft.com/office/drawing/2014/main" id="{606183EC-3290-4AC5-B7DA-C3DDDBBCA6B4}"/>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08" name="直線コネクタ 807">
          <a:extLst>
            <a:ext uri="{FF2B5EF4-FFF2-40B4-BE49-F238E27FC236}">
              <a16:creationId xmlns:a16="http://schemas.microsoft.com/office/drawing/2014/main" id="{4AB4108D-C330-4803-A0F1-4D4FF9DCF8E4}"/>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09" name="テキスト ボックス 808">
          <a:extLst>
            <a:ext uri="{FF2B5EF4-FFF2-40B4-BE49-F238E27FC236}">
              <a16:creationId xmlns:a16="http://schemas.microsoft.com/office/drawing/2014/main" id="{FD9B6744-6C75-4787-AA53-B7235AA5967F}"/>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10" name="直線コネクタ 809">
          <a:extLst>
            <a:ext uri="{FF2B5EF4-FFF2-40B4-BE49-F238E27FC236}">
              <a16:creationId xmlns:a16="http://schemas.microsoft.com/office/drawing/2014/main" id="{6D6A7376-FB6F-4DB0-BAD0-7B701A99DAC5}"/>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11" name="テキスト ボックス 810">
          <a:extLst>
            <a:ext uri="{FF2B5EF4-FFF2-40B4-BE49-F238E27FC236}">
              <a16:creationId xmlns:a16="http://schemas.microsoft.com/office/drawing/2014/main" id="{D578A2AF-C440-4D9A-ABA7-D0ACB2B771A3}"/>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12" name="直線コネクタ 811">
          <a:extLst>
            <a:ext uri="{FF2B5EF4-FFF2-40B4-BE49-F238E27FC236}">
              <a16:creationId xmlns:a16="http://schemas.microsoft.com/office/drawing/2014/main" id="{CB3BBDD6-024A-4A5A-A298-CF8364CB7306}"/>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13" name="テキスト ボックス 812">
          <a:extLst>
            <a:ext uri="{FF2B5EF4-FFF2-40B4-BE49-F238E27FC236}">
              <a16:creationId xmlns:a16="http://schemas.microsoft.com/office/drawing/2014/main" id="{89D18EDA-B80C-4A03-A2AA-DD09A43F9CD2}"/>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14" name="直線コネクタ 813">
          <a:extLst>
            <a:ext uri="{FF2B5EF4-FFF2-40B4-BE49-F238E27FC236}">
              <a16:creationId xmlns:a16="http://schemas.microsoft.com/office/drawing/2014/main" id="{772B9656-5194-4F73-80C2-40CB3E7597E3}"/>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15" name="テキスト ボックス 814">
          <a:extLst>
            <a:ext uri="{FF2B5EF4-FFF2-40B4-BE49-F238E27FC236}">
              <a16:creationId xmlns:a16="http://schemas.microsoft.com/office/drawing/2014/main" id="{6A537684-265B-4110-81EE-571E444FEA88}"/>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16" name="直線コネクタ 815">
          <a:extLst>
            <a:ext uri="{FF2B5EF4-FFF2-40B4-BE49-F238E27FC236}">
              <a16:creationId xmlns:a16="http://schemas.microsoft.com/office/drawing/2014/main" id="{0520CB6C-F831-4E5A-A1BD-6D1271A8DC31}"/>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17" name="テキスト ボックス 816">
          <a:extLst>
            <a:ext uri="{FF2B5EF4-FFF2-40B4-BE49-F238E27FC236}">
              <a16:creationId xmlns:a16="http://schemas.microsoft.com/office/drawing/2014/main" id="{C35DEF69-1598-4383-A051-470229D57682}"/>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8" name="直線コネクタ 817">
          <a:extLst>
            <a:ext uri="{FF2B5EF4-FFF2-40B4-BE49-F238E27FC236}">
              <a16:creationId xmlns:a16="http://schemas.microsoft.com/office/drawing/2014/main" id="{B7035EDB-3D78-4D5C-A2EE-5C7F1512C03C}"/>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9" name="テキスト ボックス 818">
          <a:extLst>
            <a:ext uri="{FF2B5EF4-FFF2-40B4-BE49-F238E27FC236}">
              <a16:creationId xmlns:a16="http://schemas.microsoft.com/office/drawing/2014/main" id="{FB6FCA21-F7C9-4F60-B8EE-2CC680C6937E}"/>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0" name="【公民館】&#10;一人当たり面積グラフ枠">
          <a:extLst>
            <a:ext uri="{FF2B5EF4-FFF2-40B4-BE49-F238E27FC236}">
              <a16:creationId xmlns:a16="http://schemas.microsoft.com/office/drawing/2014/main" id="{CBFF3AD8-2672-46A7-A223-063C683CBDCB}"/>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125186</xdr:rowOff>
    </xdr:from>
    <xdr:to>
      <xdr:col>116</xdr:col>
      <xdr:colOff>62864</xdr:colOff>
      <xdr:row>109</xdr:row>
      <xdr:rowOff>20682</xdr:rowOff>
    </xdr:to>
    <xdr:cxnSp macro="">
      <xdr:nvCxnSpPr>
        <xdr:cNvPr id="821" name="直線コネクタ 820">
          <a:extLst>
            <a:ext uri="{FF2B5EF4-FFF2-40B4-BE49-F238E27FC236}">
              <a16:creationId xmlns:a16="http://schemas.microsoft.com/office/drawing/2014/main" id="{2AC92FF4-4822-4D67-B991-5F48D6190A02}"/>
            </a:ext>
          </a:extLst>
        </xdr:cNvPr>
        <xdr:cNvCxnSpPr/>
      </xdr:nvCxnSpPr>
      <xdr:spPr>
        <a:xfrm flipV="1">
          <a:off x="22160864" y="17270186"/>
          <a:ext cx="0" cy="14385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24509</xdr:rowOff>
    </xdr:from>
    <xdr:ext cx="469744" cy="259045"/>
    <xdr:sp macro="" textlink="">
      <xdr:nvSpPr>
        <xdr:cNvPr id="822" name="【公民館】&#10;一人当たり面積最小値テキスト">
          <a:extLst>
            <a:ext uri="{FF2B5EF4-FFF2-40B4-BE49-F238E27FC236}">
              <a16:creationId xmlns:a16="http://schemas.microsoft.com/office/drawing/2014/main" id="{157AA6CF-6493-4B0D-9382-833629BB0708}"/>
            </a:ext>
          </a:extLst>
        </xdr:cNvPr>
        <xdr:cNvSpPr txBox="1"/>
      </xdr:nvSpPr>
      <xdr:spPr>
        <a:xfrm>
          <a:off x="22199600" y="18712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20682</xdr:rowOff>
    </xdr:from>
    <xdr:to>
      <xdr:col>116</xdr:col>
      <xdr:colOff>152400</xdr:colOff>
      <xdr:row>109</xdr:row>
      <xdr:rowOff>20682</xdr:rowOff>
    </xdr:to>
    <xdr:cxnSp macro="">
      <xdr:nvCxnSpPr>
        <xdr:cNvPr id="823" name="直線コネクタ 822">
          <a:extLst>
            <a:ext uri="{FF2B5EF4-FFF2-40B4-BE49-F238E27FC236}">
              <a16:creationId xmlns:a16="http://schemas.microsoft.com/office/drawing/2014/main" id="{F3347527-41F1-4939-9A76-D402C6AB5185}"/>
            </a:ext>
          </a:extLst>
        </xdr:cNvPr>
        <xdr:cNvCxnSpPr/>
      </xdr:nvCxnSpPr>
      <xdr:spPr>
        <a:xfrm>
          <a:off x="22072600" y="18708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71863</xdr:rowOff>
    </xdr:from>
    <xdr:ext cx="469744" cy="259045"/>
    <xdr:sp macro="" textlink="">
      <xdr:nvSpPr>
        <xdr:cNvPr id="824" name="【公民館】&#10;一人当たり面積最大値テキスト">
          <a:extLst>
            <a:ext uri="{FF2B5EF4-FFF2-40B4-BE49-F238E27FC236}">
              <a16:creationId xmlns:a16="http://schemas.microsoft.com/office/drawing/2014/main" id="{C2D194D8-1B44-4615-A81B-44B492AC00B3}"/>
            </a:ext>
          </a:extLst>
        </xdr:cNvPr>
        <xdr:cNvSpPr txBox="1"/>
      </xdr:nvSpPr>
      <xdr:spPr>
        <a:xfrm>
          <a:off x="22199600" y="17045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125186</xdr:rowOff>
    </xdr:from>
    <xdr:to>
      <xdr:col>116</xdr:col>
      <xdr:colOff>152400</xdr:colOff>
      <xdr:row>100</xdr:row>
      <xdr:rowOff>125186</xdr:rowOff>
    </xdr:to>
    <xdr:cxnSp macro="">
      <xdr:nvCxnSpPr>
        <xdr:cNvPr id="825" name="直線コネクタ 824">
          <a:extLst>
            <a:ext uri="{FF2B5EF4-FFF2-40B4-BE49-F238E27FC236}">
              <a16:creationId xmlns:a16="http://schemas.microsoft.com/office/drawing/2014/main" id="{882D0443-CCF6-4CA6-A99F-7670890C74F4}"/>
            </a:ext>
          </a:extLst>
        </xdr:cNvPr>
        <xdr:cNvCxnSpPr/>
      </xdr:nvCxnSpPr>
      <xdr:spPr>
        <a:xfrm>
          <a:off x="22072600" y="17270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5822</xdr:rowOff>
    </xdr:from>
    <xdr:ext cx="469744" cy="259045"/>
    <xdr:sp macro="" textlink="">
      <xdr:nvSpPr>
        <xdr:cNvPr id="826" name="【公民館】&#10;一人当たり面積平均値テキスト">
          <a:extLst>
            <a:ext uri="{FF2B5EF4-FFF2-40B4-BE49-F238E27FC236}">
              <a16:creationId xmlns:a16="http://schemas.microsoft.com/office/drawing/2014/main" id="{FCD0ADFD-2C7B-4D6C-B357-CE226C5F88EF}"/>
            </a:ext>
          </a:extLst>
        </xdr:cNvPr>
        <xdr:cNvSpPr txBox="1"/>
      </xdr:nvSpPr>
      <xdr:spPr>
        <a:xfrm>
          <a:off x="22199600" y="181795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154395</xdr:rowOff>
    </xdr:from>
    <xdr:to>
      <xdr:col>116</xdr:col>
      <xdr:colOff>114300</xdr:colOff>
      <xdr:row>107</xdr:row>
      <xdr:rowOff>84545</xdr:rowOff>
    </xdr:to>
    <xdr:sp macro="" textlink="">
      <xdr:nvSpPr>
        <xdr:cNvPr id="827" name="フローチャート: 判断 826">
          <a:extLst>
            <a:ext uri="{FF2B5EF4-FFF2-40B4-BE49-F238E27FC236}">
              <a16:creationId xmlns:a16="http://schemas.microsoft.com/office/drawing/2014/main" id="{018EC581-2BE3-4FE7-9A18-31837466829B}"/>
            </a:ext>
          </a:extLst>
        </xdr:cNvPr>
        <xdr:cNvSpPr/>
      </xdr:nvSpPr>
      <xdr:spPr>
        <a:xfrm>
          <a:off x="22110700" y="18328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160927</xdr:rowOff>
    </xdr:from>
    <xdr:to>
      <xdr:col>112</xdr:col>
      <xdr:colOff>38100</xdr:colOff>
      <xdr:row>107</xdr:row>
      <xdr:rowOff>91077</xdr:rowOff>
    </xdr:to>
    <xdr:sp macro="" textlink="">
      <xdr:nvSpPr>
        <xdr:cNvPr id="828" name="フローチャート: 判断 827">
          <a:extLst>
            <a:ext uri="{FF2B5EF4-FFF2-40B4-BE49-F238E27FC236}">
              <a16:creationId xmlns:a16="http://schemas.microsoft.com/office/drawing/2014/main" id="{04BBCABF-1BB8-4C41-B067-6C9B6B6C895E}"/>
            </a:ext>
          </a:extLst>
        </xdr:cNvPr>
        <xdr:cNvSpPr/>
      </xdr:nvSpPr>
      <xdr:spPr>
        <a:xfrm>
          <a:off x="21272500" y="18334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142966</xdr:rowOff>
    </xdr:from>
    <xdr:to>
      <xdr:col>107</xdr:col>
      <xdr:colOff>101600</xdr:colOff>
      <xdr:row>107</xdr:row>
      <xdr:rowOff>73116</xdr:rowOff>
    </xdr:to>
    <xdr:sp macro="" textlink="">
      <xdr:nvSpPr>
        <xdr:cNvPr id="829" name="フローチャート: 判断 828">
          <a:extLst>
            <a:ext uri="{FF2B5EF4-FFF2-40B4-BE49-F238E27FC236}">
              <a16:creationId xmlns:a16="http://schemas.microsoft.com/office/drawing/2014/main" id="{A2876954-F450-437A-B780-0E8F96DC2AA1}"/>
            </a:ext>
          </a:extLst>
        </xdr:cNvPr>
        <xdr:cNvSpPr/>
      </xdr:nvSpPr>
      <xdr:spPr>
        <a:xfrm>
          <a:off x="20383500" y="18316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149498</xdr:rowOff>
    </xdr:from>
    <xdr:to>
      <xdr:col>102</xdr:col>
      <xdr:colOff>165100</xdr:colOff>
      <xdr:row>107</xdr:row>
      <xdr:rowOff>79648</xdr:rowOff>
    </xdr:to>
    <xdr:sp macro="" textlink="">
      <xdr:nvSpPr>
        <xdr:cNvPr id="830" name="フローチャート: 判断 829">
          <a:extLst>
            <a:ext uri="{FF2B5EF4-FFF2-40B4-BE49-F238E27FC236}">
              <a16:creationId xmlns:a16="http://schemas.microsoft.com/office/drawing/2014/main" id="{CA53ADD2-67B7-4D33-928F-1CEFA8BBF3D1}"/>
            </a:ext>
          </a:extLst>
        </xdr:cNvPr>
        <xdr:cNvSpPr/>
      </xdr:nvSpPr>
      <xdr:spPr>
        <a:xfrm>
          <a:off x="19494500" y="18323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141332</xdr:rowOff>
    </xdr:from>
    <xdr:to>
      <xdr:col>98</xdr:col>
      <xdr:colOff>38100</xdr:colOff>
      <xdr:row>107</xdr:row>
      <xdr:rowOff>71482</xdr:rowOff>
    </xdr:to>
    <xdr:sp macro="" textlink="">
      <xdr:nvSpPr>
        <xdr:cNvPr id="831" name="フローチャート: 判断 830">
          <a:extLst>
            <a:ext uri="{FF2B5EF4-FFF2-40B4-BE49-F238E27FC236}">
              <a16:creationId xmlns:a16="http://schemas.microsoft.com/office/drawing/2014/main" id="{B78E6F38-3DBC-46F3-8AA5-A17CCF3A00D6}"/>
            </a:ext>
          </a:extLst>
        </xdr:cNvPr>
        <xdr:cNvSpPr/>
      </xdr:nvSpPr>
      <xdr:spPr>
        <a:xfrm>
          <a:off x="18605500" y="18315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2" name="テキスト ボックス 831">
          <a:extLst>
            <a:ext uri="{FF2B5EF4-FFF2-40B4-BE49-F238E27FC236}">
              <a16:creationId xmlns:a16="http://schemas.microsoft.com/office/drawing/2014/main" id="{F7CE45DF-1852-4B86-B327-DCC1652C57B1}"/>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3" name="テキスト ボックス 832">
          <a:extLst>
            <a:ext uri="{FF2B5EF4-FFF2-40B4-BE49-F238E27FC236}">
              <a16:creationId xmlns:a16="http://schemas.microsoft.com/office/drawing/2014/main" id="{563CE007-3272-4546-BE89-78D5FDB491DB}"/>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4" name="テキスト ボックス 833">
          <a:extLst>
            <a:ext uri="{FF2B5EF4-FFF2-40B4-BE49-F238E27FC236}">
              <a16:creationId xmlns:a16="http://schemas.microsoft.com/office/drawing/2014/main" id="{2DF3FB81-0D5D-425A-B4A7-24740D2B8E99}"/>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5" name="テキスト ボックス 834">
          <a:extLst>
            <a:ext uri="{FF2B5EF4-FFF2-40B4-BE49-F238E27FC236}">
              <a16:creationId xmlns:a16="http://schemas.microsoft.com/office/drawing/2014/main" id="{2CB1C170-60E2-407A-B34A-6BBBE13B3F8C}"/>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6" name="テキスト ボックス 835">
          <a:extLst>
            <a:ext uri="{FF2B5EF4-FFF2-40B4-BE49-F238E27FC236}">
              <a16:creationId xmlns:a16="http://schemas.microsoft.com/office/drawing/2014/main" id="{E1EFEC85-A6F1-4E4E-AB2A-D66C3F07A3B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20501</xdr:rowOff>
    </xdr:from>
    <xdr:to>
      <xdr:col>116</xdr:col>
      <xdr:colOff>114300</xdr:colOff>
      <xdr:row>108</xdr:row>
      <xdr:rowOff>122101</xdr:rowOff>
    </xdr:to>
    <xdr:sp macro="" textlink="">
      <xdr:nvSpPr>
        <xdr:cNvPr id="837" name="楕円 836">
          <a:extLst>
            <a:ext uri="{FF2B5EF4-FFF2-40B4-BE49-F238E27FC236}">
              <a16:creationId xmlns:a16="http://schemas.microsoft.com/office/drawing/2014/main" id="{FFDC8B51-E146-476F-8FAA-23ABFF3F88BF}"/>
            </a:ext>
          </a:extLst>
        </xdr:cNvPr>
        <xdr:cNvSpPr/>
      </xdr:nvSpPr>
      <xdr:spPr>
        <a:xfrm>
          <a:off x="22110700" y="18537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106878</xdr:rowOff>
    </xdr:from>
    <xdr:ext cx="469744" cy="259045"/>
    <xdr:sp macro="" textlink="">
      <xdr:nvSpPr>
        <xdr:cNvPr id="838" name="【公民館】&#10;一人当たり面積該当値テキスト">
          <a:extLst>
            <a:ext uri="{FF2B5EF4-FFF2-40B4-BE49-F238E27FC236}">
              <a16:creationId xmlns:a16="http://schemas.microsoft.com/office/drawing/2014/main" id="{B8761D53-821A-4D56-8817-CA30E7625446}"/>
            </a:ext>
          </a:extLst>
        </xdr:cNvPr>
        <xdr:cNvSpPr txBox="1"/>
      </xdr:nvSpPr>
      <xdr:spPr>
        <a:xfrm>
          <a:off x="22199600" y="18452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25400</xdr:rowOff>
    </xdr:from>
    <xdr:to>
      <xdr:col>112</xdr:col>
      <xdr:colOff>38100</xdr:colOff>
      <xdr:row>108</xdr:row>
      <xdr:rowOff>127000</xdr:rowOff>
    </xdr:to>
    <xdr:sp macro="" textlink="">
      <xdr:nvSpPr>
        <xdr:cNvPr id="839" name="楕円 838">
          <a:extLst>
            <a:ext uri="{FF2B5EF4-FFF2-40B4-BE49-F238E27FC236}">
              <a16:creationId xmlns:a16="http://schemas.microsoft.com/office/drawing/2014/main" id="{0CA89620-A4E3-41F9-911E-9C5966290568}"/>
            </a:ext>
          </a:extLst>
        </xdr:cNvPr>
        <xdr:cNvSpPr/>
      </xdr:nvSpPr>
      <xdr:spPr>
        <a:xfrm>
          <a:off x="21272500" y="1854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71301</xdr:rowOff>
    </xdr:from>
    <xdr:to>
      <xdr:col>116</xdr:col>
      <xdr:colOff>63500</xdr:colOff>
      <xdr:row>108</xdr:row>
      <xdr:rowOff>76200</xdr:rowOff>
    </xdr:to>
    <xdr:cxnSp macro="">
      <xdr:nvCxnSpPr>
        <xdr:cNvPr id="840" name="直線コネクタ 839">
          <a:extLst>
            <a:ext uri="{FF2B5EF4-FFF2-40B4-BE49-F238E27FC236}">
              <a16:creationId xmlns:a16="http://schemas.microsoft.com/office/drawing/2014/main" id="{7880D8EB-9B3B-4FA6-B725-B6F892708DC1}"/>
            </a:ext>
          </a:extLst>
        </xdr:cNvPr>
        <xdr:cNvCxnSpPr/>
      </xdr:nvCxnSpPr>
      <xdr:spPr>
        <a:xfrm flipV="1">
          <a:off x="21323300" y="18587901"/>
          <a:ext cx="8382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28666</xdr:rowOff>
    </xdr:from>
    <xdr:to>
      <xdr:col>107</xdr:col>
      <xdr:colOff>101600</xdr:colOff>
      <xdr:row>108</xdr:row>
      <xdr:rowOff>130266</xdr:rowOff>
    </xdr:to>
    <xdr:sp macro="" textlink="">
      <xdr:nvSpPr>
        <xdr:cNvPr id="841" name="楕円 840">
          <a:extLst>
            <a:ext uri="{FF2B5EF4-FFF2-40B4-BE49-F238E27FC236}">
              <a16:creationId xmlns:a16="http://schemas.microsoft.com/office/drawing/2014/main" id="{B704C413-BF88-44EC-BDFA-4625BBE7AB5E}"/>
            </a:ext>
          </a:extLst>
        </xdr:cNvPr>
        <xdr:cNvSpPr/>
      </xdr:nvSpPr>
      <xdr:spPr>
        <a:xfrm>
          <a:off x="20383500" y="18545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76200</xdr:rowOff>
    </xdr:from>
    <xdr:to>
      <xdr:col>111</xdr:col>
      <xdr:colOff>177800</xdr:colOff>
      <xdr:row>108</xdr:row>
      <xdr:rowOff>79466</xdr:rowOff>
    </xdr:to>
    <xdr:cxnSp macro="">
      <xdr:nvCxnSpPr>
        <xdr:cNvPr id="842" name="直線コネクタ 841">
          <a:extLst>
            <a:ext uri="{FF2B5EF4-FFF2-40B4-BE49-F238E27FC236}">
              <a16:creationId xmlns:a16="http://schemas.microsoft.com/office/drawing/2014/main" id="{DA1BD803-E68A-46B3-904C-8281629ADCB2}"/>
            </a:ext>
          </a:extLst>
        </xdr:cNvPr>
        <xdr:cNvCxnSpPr/>
      </xdr:nvCxnSpPr>
      <xdr:spPr>
        <a:xfrm flipV="1">
          <a:off x="20434300" y="18592800"/>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30299</xdr:rowOff>
    </xdr:from>
    <xdr:to>
      <xdr:col>102</xdr:col>
      <xdr:colOff>165100</xdr:colOff>
      <xdr:row>108</xdr:row>
      <xdr:rowOff>131899</xdr:rowOff>
    </xdr:to>
    <xdr:sp macro="" textlink="">
      <xdr:nvSpPr>
        <xdr:cNvPr id="843" name="楕円 842">
          <a:extLst>
            <a:ext uri="{FF2B5EF4-FFF2-40B4-BE49-F238E27FC236}">
              <a16:creationId xmlns:a16="http://schemas.microsoft.com/office/drawing/2014/main" id="{81306359-ADDC-457E-9FE9-03AC51B648D4}"/>
            </a:ext>
          </a:extLst>
        </xdr:cNvPr>
        <xdr:cNvSpPr/>
      </xdr:nvSpPr>
      <xdr:spPr>
        <a:xfrm>
          <a:off x="19494500" y="18546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79466</xdr:rowOff>
    </xdr:from>
    <xdr:to>
      <xdr:col>107</xdr:col>
      <xdr:colOff>50800</xdr:colOff>
      <xdr:row>108</xdr:row>
      <xdr:rowOff>81099</xdr:rowOff>
    </xdr:to>
    <xdr:cxnSp macro="">
      <xdr:nvCxnSpPr>
        <xdr:cNvPr id="844" name="直線コネクタ 843">
          <a:extLst>
            <a:ext uri="{FF2B5EF4-FFF2-40B4-BE49-F238E27FC236}">
              <a16:creationId xmlns:a16="http://schemas.microsoft.com/office/drawing/2014/main" id="{50B954F4-C46E-4CD8-B1F7-1B47728D9202}"/>
            </a:ext>
          </a:extLst>
        </xdr:cNvPr>
        <xdr:cNvCxnSpPr/>
      </xdr:nvCxnSpPr>
      <xdr:spPr>
        <a:xfrm flipV="1">
          <a:off x="19545300" y="18596066"/>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33564</xdr:rowOff>
    </xdr:from>
    <xdr:to>
      <xdr:col>98</xdr:col>
      <xdr:colOff>38100</xdr:colOff>
      <xdr:row>108</xdr:row>
      <xdr:rowOff>135164</xdr:rowOff>
    </xdr:to>
    <xdr:sp macro="" textlink="">
      <xdr:nvSpPr>
        <xdr:cNvPr id="845" name="楕円 844">
          <a:extLst>
            <a:ext uri="{FF2B5EF4-FFF2-40B4-BE49-F238E27FC236}">
              <a16:creationId xmlns:a16="http://schemas.microsoft.com/office/drawing/2014/main" id="{8136C204-52F7-4994-A6C9-7D790BCC2CB5}"/>
            </a:ext>
          </a:extLst>
        </xdr:cNvPr>
        <xdr:cNvSpPr/>
      </xdr:nvSpPr>
      <xdr:spPr>
        <a:xfrm>
          <a:off x="18605500" y="18550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81099</xdr:rowOff>
    </xdr:from>
    <xdr:to>
      <xdr:col>102</xdr:col>
      <xdr:colOff>114300</xdr:colOff>
      <xdr:row>108</xdr:row>
      <xdr:rowOff>84364</xdr:rowOff>
    </xdr:to>
    <xdr:cxnSp macro="">
      <xdr:nvCxnSpPr>
        <xdr:cNvPr id="846" name="直線コネクタ 845">
          <a:extLst>
            <a:ext uri="{FF2B5EF4-FFF2-40B4-BE49-F238E27FC236}">
              <a16:creationId xmlns:a16="http://schemas.microsoft.com/office/drawing/2014/main" id="{02254D17-2B14-49A4-A903-EE774E490945}"/>
            </a:ext>
          </a:extLst>
        </xdr:cNvPr>
        <xdr:cNvCxnSpPr/>
      </xdr:nvCxnSpPr>
      <xdr:spPr>
        <a:xfrm flipV="1">
          <a:off x="18656300" y="18597699"/>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107604</xdr:rowOff>
    </xdr:from>
    <xdr:ext cx="469744" cy="259045"/>
    <xdr:sp macro="" textlink="">
      <xdr:nvSpPr>
        <xdr:cNvPr id="847" name="n_1aveValue【公民館】&#10;一人当たり面積">
          <a:extLst>
            <a:ext uri="{FF2B5EF4-FFF2-40B4-BE49-F238E27FC236}">
              <a16:creationId xmlns:a16="http://schemas.microsoft.com/office/drawing/2014/main" id="{10A20BC6-71B7-4EC6-9E00-81D98FF9C4DA}"/>
            </a:ext>
          </a:extLst>
        </xdr:cNvPr>
        <xdr:cNvSpPr txBox="1"/>
      </xdr:nvSpPr>
      <xdr:spPr>
        <a:xfrm>
          <a:off x="21075727" y="18109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89643</xdr:rowOff>
    </xdr:from>
    <xdr:ext cx="469744" cy="259045"/>
    <xdr:sp macro="" textlink="">
      <xdr:nvSpPr>
        <xdr:cNvPr id="848" name="n_2aveValue【公民館】&#10;一人当たり面積">
          <a:extLst>
            <a:ext uri="{FF2B5EF4-FFF2-40B4-BE49-F238E27FC236}">
              <a16:creationId xmlns:a16="http://schemas.microsoft.com/office/drawing/2014/main" id="{80D67F8A-B66D-43CB-8A26-421B3A84D411}"/>
            </a:ext>
          </a:extLst>
        </xdr:cNvPr>
        <xdr:cNvSpPr txBox="1"/>
      </xdr:nvSpPr>
      <xdr:spPr>
        <a:xfrm>
          <a:off x="20199427" y="18091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96175</xdr:rowOff>
    </xdr:from>
    <xdr:ext cx="469744" cy="259045"/>
    <xdr:sp macro="" textlink="">
      <xdr:nvSpPr>
        <xdr:cNvPr id="849" name="n_3aveValue【公民館】&#10;一人当たり面積">
          <a:extLst>
            <a:ext uri="{FF2B5EF4-FFF2-40B4-BE49-F238E27FC236}">
              <a16:creationId xmlns:a16="http://schemas.microsoft.com/office/drawing/2014/main" id="{6AAF56AD-E36C-4D41-BC62-6CDFD99DA403}"/>
            </a:ext>
          </a:extLst>
        </xdr:cNvPr>
        <xdr:cNvSpPr txBox="1"/>
      </xdr:nvSpPr>
      <xdr:spPr>
        <a:xfrm>
          <a:off x="19310427" y="18098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88009</xdr:rowOff>
    </xdr:from>
    <xdr:ext cx="469744" cy="259045"/>
    <xdr:sp macro="" textlink="">
      <xdr:nvSpPr>
        <xdr:cNvPr id="850" name="n_4aveValue【公民館】&#10;一人当たり面積">
          <a:extLst>
            <a:ext uri="{FF2B5EF4-FFF2-40B4-BE49-F238E27FC236}">
              <a16:creationId xmlns:a16="http://schemas.microsoft.com/office/drawing/2014/main" id="{B42E866B-D7B4-4A64-B879-BFBAA87AACA9}"/>
            </a:ext>
          </a:extLst>
        </xdr:cNvPr>
        <xdr:cNvSpPr txBox="1"/>
      </xdr:nvSpPr>
      <xdr:spPr>
        <a:xfrm>
          <a:off x="18421427" y="18090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118127</xdr:rowOff>
    </xdr:from>
    <xdr:ext cx="469744" cy="259045"/>
    <xdr:sp macro="" textlink="">
      <xdr:nvSpPr>
        <xdr:cNvPr id="851" name="n_1mainValue【公民館】&#10;一人当たり面積">
          <a:extLst>
            <a:ext uri="{FF2B5EF4-FFF2-40B4-BE49-F238E27FC236}">
              <a16:creationId xmlns:a16="http://schemas.microsoft.com/office/drawing/2014/main" id="{3319A473-DB67-469B-92AF-0B4E33997A0A}"/>
            </a:ext>
          </a:extLst>
        </xdr:cNvPr>
        <xdr:cNvSpPr txBox="1"/>
      </xdr:nvSpPr>
      <xdr:spPr>
        <a:xfrm>
          <a:off x="21075727" y="1863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121393</xdr:rowOff>
    </xdr:from>
    <xdr:ext cx="469744" cy="259045"/>
    <xdr:sp macro="" textlink="">
      <xdr:nvSpPr>
        <xdr:cNvPr id="852" name="n_2mainValue【公民館】&#10;一人当たり面積">
          <a:extLst>
            <a:ext uri="{FF2B5EF4-FFF2-40B4-BE49-F238E27FC236}">
              <a16:creationId xmlns:a16="http://schemas.microsoft.com/office/drawing/2014/main" id="{0ED8F12B-6968-45B5-8378-AC2CF21E0909}"/>
            </a:ext>
          </a:extLst>
        </xdr:cNvPr>
        <xdr:cNvSpPr txBox="1"/>
      </xdr:nvSpPr>
      <xdr:spPr>
        <a:xfrm>
          <a:off x="20199427" y="18637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123026</xdr:rowOff>
    </xdr:from>
    <xdr:ext cx="469744" cy="259045"/>
    <xdr:sp macro="" textlink="">
      <xdr:nvSpPr>
        <xdr:cNvPr id="853" name="n_3mainValue【公民館】&#10;一人当たり面積">
          <a:extLst>
            <a:ext uri="{FF2B5EF4-FFF2-40B4-BE49-F238E27FC236}">
              <a16:creationId xmlns:a16="http://schemas.microsoft.com/office/drawing/2014/main" id="{C5E7DD9C-43E2-41BA-81ED-513FF142F6DB}"/>
            </a:ext>
          </a:extLst>
        </xdr:cNvPr>
        <xdr:cNvSpPr txBox="1"/>
      </xdr:nvSpPr>
      <xdr:spPr>
        <a:xfrm>
          <a:off x="19310427" y="18639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126291</xdr:rowOff>
    </xdr:from>
    <xdr:ext cx="469744" cy="259045"/>
    <xdr:sp macro="" textlink="">
      <xdr:nvSpPr>
        <xdr:cNvPr id="854" name="n_4mainValue【公民館】&#10;一人当たり面積">
          <a:extLst>
            <a:ext uri="{FF2B5EF4-FFF2-40B4-BE49-F238E27FC236}">
              <a16:creationId xmlns:a16="http://schemas.microsoft.com/office/drawing/2014/main" id="{CBAF35C9-2AD7-4C4D-A460-6056D0C14766}"/>
            </a:ext>
          </a:extLst>
        </xdr:cNvPr>
        <xdr:cNvSpPr txBox="1"/>
      </xdr:nvSpPr>
      <xdr:spPr>
        <a:xfrm>
          <a:off x="18421427" y="18642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5" name="正方形/長方形 854">
          <a:extLst>
            <a:ext uri="{FF2B5EF4-FFF2-40B4-BE49-F238E27FC236}">
              <a16:creationId xmlns:a16="http://schemas.microsoft.com/office/drawing/2014/main" id="{FCB6E129-645F-4DF6-8760-1B5B862DF555}"/>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6" name="正方形/長方形 855">
          <a:extLst>
            <a:ext uri="{FF2B5EF4-FFF2-40B4-BE49-F238E27FC236}">
              <a16:creationId xmlns:a16="http://schemas.microsoft.com/office/drawing/2014/main" id="{A0864209-69B7-4CBF-A56B-25892DEDF378}"/>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7" name="テキスト ボックス 856">
          <a:extLst>
            <a:ext uri="{FF2B5EF4-FFF2-40B4-BE49-F238E27FC236}">
              <a16:creationId xmlns:a16="http://schemas.microsoft.com/office/drawing/2014/main" id="{993E605A-63E7-4F71-949E-4BF56CB9B46C}"/>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有形固定資産減価償却率については、緩やかな上昇傾向にある。主な要因は、新規の施設整備を控えている反面、平成２７年度に策定した上天草市公共施設総合管理計画に沿って、老朽化した施設について計画的な整備や長寿命化を図っているためである。</a:t>
          </a:r>
        </a:p>
        <a:p>
          <a:r>
            <a:rPr kumimoji="1" lang="ja-JP" altLang="en-US" sz="1300">
              <a:latin typeface="ＭＳ Ｐゴシック" panose="020B0600070205080204" pitchFamily="50" charset="-128"/>
              <a:ea typeface="ＭＳ Ｐゴシック" panose="020B0600070205080204" pitchFamily="50" charset="-128"/>
            </a:rPr>
            <a:t>　なお、一人当たりの指標が概ね増加しているのは、人口減少に起因する。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9462DAEB-338E-4BDE-AAEF-4AA62219F3DB}"/>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D013AE0-E81F-4253-A9E2-E5A23DB18932}"/>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D4C62136-4042-435A-A2CD-A755B0BFE73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13B3722A-096D-47FE-A47A-E51EBFEB7F52}"/>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熊本県上天草市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33ECDEB5-EEBE-4D7B-BE00-920F21466D87}"/>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52FEB893-8F16-4792-8EDB-321251D42352}"/>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3CBA0C88-CBDC-4044-BF32-51879CE11B4B}"/>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191B546A-BBA1-46FA-B8FC-F7B1B4A078CA}"/>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C2CE96A5-C7FE-4F17-A69C-CB5EA2F91226}"/>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492FFD43-81C1-4CB1-A982-CE173AD4F59F}"/>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24,285
24,128
126.67
23,592,048
22,280,270
888,875
10,572,796
19,696,722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153A6E29-53F6-49A1-A21E-C0707CA9514E}"/>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5A7A289A-A216-4FBB-B703-D1E2D7DC832A}"/>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1509153B-D80C-4802-9849-F00BDAECE5A8}"/>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40EC5143-3643-4804-B051-B897D76890F1}"/>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F48D9EDA-8D93-4982-9E3D-FF8AB179D8A1}"/>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3369EBC4-97AE-45CE-A390-EE15D2558A6B}"/>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A7E0F2B9-4722-4B0F-8C30-39EF683C093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608C0067-65CE-40CD-85D7-107734CE1D56}"/>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46B834-F842-41AB-B0A4-DE84047FB86A}"/>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D73ECB93-671A-4F3A-82C0-AC1B10AC427D}"/>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EC20A5D4-DC41-4C18-B61A-9419B67775FE}"/>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6534CC1A-0674-4252-9753-CFD5EE107FA2}"/>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C5AA2573-2182-48E8-9546-DF147ACB5627}"/>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70CDF9CB-0319-4EEF-B8D7-07014E82EBA7}"/>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FB14077E-CA6A-41A2-A9A4-CC2FFA0D8EBA}"/>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CEAF24FA-ACE8-440E-95E3-D8A3AF412767}"/>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C9F2315-C4BA-4E06-AB48-8037AD0ED31F}"/>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78CA49F4-9061-45CB-8134-93B1FAA0F124}"/>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6E51B03C-424E-4FC6-8FFB-E84B6A40CA4D}"/>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FF242065-6184-40A0-ABD6-7942AF5AA93E}"/>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AC1E3756-57EA-407E-B9CC-86AE8F9D9B8F}"/>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2C8E97DD-8F86-4691-B561-D1A67A2F932E}"/>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D8640A48-0029-4E35-BDBF-9923FEC8FBDC}"/>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CB08D759-3F70-450C-A48B-27634A6E6FA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DD2BD160-43D0-4F50-BC51-DDF73778E8F6}"/>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CE6F06AA-2AA1-4E92-A3D7-B84FAFCC28E2}"/>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4AC8EB1C-4CAA-4215-A514-C928FF03475D}"/>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78382E51-5128-4C5D-8F41-923604C4594B}"/>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1BAE728C-DEBB-463E-8D82-BEBFB93247C8}"/>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84102200-34B6-4686-9FFC-98CA78FE732F}"/>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6052FFB4-D016-4045-94C5-85F5F08A7835}"/>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91F0A499-E0BF-426C-8FA3-78BFCD95B16B}"/>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58E141FA-3842-4CDA-87F3-7EFC3311AC31}"/>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49F50D25-AD09-4FD4-84C5-B2190D562BEE}"/>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EE44E97B-694F-459E-B3C0-15463BDC7D88}"/>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C669083B-583E-4F69-9E3A-14B18079339E}"/>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7DA8A30D-2EBD-4C82-A400-E60B8EB01FB4}"/>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E5C72AC-E361-4644-AA91-D8881F86A08D}"/>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E666021B-2EB5-4910-B779-EFB723DF75F2}"/>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4072BC5A-6B26-4567-BB41-8965CFBE7A6A}"/>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8E6A7E86-28FC-4199-A135-AC08FD89D328}"/>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A14BBEB8-6A8E-4143-82E6-070BBD9CEC5D}"/>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5F3860E0-06E7-4F11-B373-AD59819AA50C}"/>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C62FDE5D-61C1-473E-B502-E35EF8E93565}"/>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6F376CE4-3F24-4B21-9699-A2E8A3E1C2FD}"/>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E3116EE2-AF9D-4695-A818-3C258E53F23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35378</xdr:rowOff>
    </xdr:from>
    <xdr:to>
      <xdr:col>24</xdr:col>
      <xdr:colOff>62865</xdr:colOff>
      <xdr:row>42</xdr:row>
      <xdr:rowOff>92528</xdr:rowOff>
    </xdr:to>
    <xdr:cxnSp macro="">
      <xdr:nvCxnSpPr>
        <xdr:cNvPr id="58" name="直線コネクタ 57">
          <a:extLst>
            <a:ext uri="{FF2B5EF4-FFF2-40B4-BE49-F238E27FC236}">
              <a16:creationId xmlns:a16="http://schemas.microsoft.com/office/drawing/2014/main" id="{ED40B85A-E92F-4499-994D-52E1A32CEAB1}"/>
            </a:ext>
          </a:extLst>
        </xdr:cNvPr>
        <xdr:cNvCxnSpPr/>
      </xdr:nvCxnSpPr>
      <xdr:spPr>
        <a:xfrm flipV="1">
          <a:off x="4634865" y="5693228"/>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a:extLst>
            <a:ext uri="{FF2B5EF4-FFF2-40B4-BE49-F238E27FC236}">
              <a16:creationId xmlns:a16="http://schemas.microsoft.com/office/drawing/2014/main" id="{052AFF62-4CC6-476F-A847-F6EA2469D40E}"/>
            </a:ext>
          </a:extLst>
        </xdr:cNvPr>
        <xdr:cNvSpPr txBox="1"/>
      </xdr:nvSpPr>
      <xdr:spPr>
        <a:xfrm>
          <a:off x="4673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a:extLst>
            <a:ext uri="{FF2B5EF4-FFF2-40B4-BE49-F238E27FC236}">
              <a16:creationId xmlns:a16="http://schemas.microsoft.com/office/drawing/2014/main" id="{5276F7FE-A881-48F3-975E-FA7AC79D33BF}"/>
            </a:ext>
          </a:extLst>
        </xdr:cNvPr>
        <xdr:cNvCxnSpPr/>
      </xdr:nvCxnSpPr>
      <xdr:spPr>
        <a:xfrm>
          <a:off x="4546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153505</xdr:rowOff>
    </xdr:from>
    <xdr:ext cx="340478" cy="259045"/>
    <xdr:sp macro="" textlink="">
      <xdr:nvSpPr>
        <xdr:cNvPr id="61" name="【図書館】&#10;有形固定資産減価償却率最大値テキスト">
          <a:extLst>
            <a:ext uri="{FF2B5EF4-FFF2-40B4-BE49-F238E27FC236}">
              <a16:creationId xmlns:a16="http://schemas.microsoft.com/office/drawing/2014/main" id="{DE53E6CA-755B-4B05-AA46-7A7CCD966E4E}"/>
            </a:ext>
          </a:extLst>
        </xdr:cNvPr>
        <xdr:cNvSpPr txBox="1"/>
      </xdr:nvSpPr>
      <xdr:spPr>
        <a:xfrm>
          <a:off x="4673600" y="54684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35378</xdr:rowOff>
    </xdr:from>
    <xdr:to>
      <xdr:col>24</xdr:col>
      <xdr:colOff>152400</xdr:colOff>
      <xdr:row>33</xdr:row>
      <xdr:rowOff>35378</xdr:rowOff>
    </xdr:to>
    <xdr:cxnSp macro="">
      <xdr:nvCxnSpPr>
        <xdr:cNvPr id="62" name="直線コネクタ 61">
          <a:extLst>
            <a:ext uri="{FF2B5EF4-FFF2-40B4-BE49-F238E27FC236}">
              <a16:creationId xmlns:a16="http://schemas.microsoft.com/office/drawing/2014/main" id="{E20A6A29-1A9E-4C83-9240-AFCA7B0C40E0}"/>
            </a:ext>
          </a:extLst>
        </xdr:cNvPr>
        <xdr:cNvCxnSpPr/>
      </xdr:nvCxnSpPr>
      <xdr:spPr>
        <a:xfrm>
          <a:off x="4546600" y="5693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170378</xdr:rowOff>
    </xdr:from>
    <xdr:ext cx="405111" cy="259045"/>
    <xdr:sp macro="" textlink="">
      <xdr:nvSpPr>
        <xdr:cNvPr id="63" name="【図書館】&#10;有形固定資産減価償却率平均値テキスト">
          <a:extLst>
            <a:ext uri="{FF2B5EF4-FFF2-40B4-BE49-F238E27FC236}">
              <a16:creationId xmlns:a16="http://schemas.microsoft.com/office/drawing/2014/main" id="{DDCE2803-9376-483A-AEF8-FF0A7E7F8204}"/>
            </a:ext>
          </a:extLst>
        </xdr:cNvPr>
        <xdr:cNvSpPr txBox="1"/>
      </xdr:nvSpPr>
      <xdr:spPr>
        <a:xfrm>
          <a:off x="4673600" y="634257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20501</xdr:rowOff>
    </xdr:from>
    <xdr:to>
      <xdr:col>24</xdr:col>
      <xdr:colOff>114300</xdr:colOff>
      <xdr:row>37</xdr:row>
      <xdr:rowOff>122101</xdr:rowOff>
    </xdr:to>
    <xdr:sp macro="" textlink="">
      <xdr:nvSpPr>
        <xdr:cNvPr id="64" name="フローチャート: 判断 63">
          <a:extLst>
            <a:ext uri="{FF2B5EF4-FFF2-40B4-BE49-F238E27FC236}">
              <a16:creationId xmlns:a16="http://schemas.microsoft.com/office/drawing/2014/main" id="{2011372A-6E23-419D-8A70-2879810ED742}"/>
            </a:ext>
          </a:extLst>
        </xdr:cNvPr>
        <xdr:cNvSpPr/>
      </xdr:nvSpPr>
      <xdr:spPr>
        <a:xfrm>
          <a:off x="4584700" y="6364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167458</xdr:rowOff>
    </xdr:from>
    <xdr:to>
      <xdr:col>20</xdr:col>
      <xdr:colOff>38100</xdr:colOff>
      <xdr:row>37</xdr:row>
      <xdr:rowOff>97608</xdr:rowOff>
    </xdr:to>
    <xdr:sp macro="" textlink="">
      <xdr:nvSpPr>
        <xdr:cNvPr id="65" name="フローチャート: 判断 64">
          <a:extLst>
            <a:ext uri="{FF2B5EF4-FFF2-40B4-BE49-F238E27FC236}">
              <a16:creationId xmlns:a16="http://schemas.microsoft.com/office/drawing/2014/main" id="{D1E6CBD3-215D-40B7-957E-433590415DDD}"/>
            </a:ext>
          </a:extLst>
        </xdr:cNvPr>
        <xdr:cNvSpPr/>
      </xdr:nvSpPr>
      <xdr:spPr>
        <a:xfrm>
          <a:off x="3746500" y="6339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169092</xdr:rowOff>
    </xdr:from>
    <xdr:to>
      <xdr:col>15</xdr:col>
      <xdr:colOff>101600</xdr:colOff>
      <xdr:row>37</xdr:row>
      <xdr:rowOff>99242</xdr:rowOff>
    </xdr:to>
    <xdr:sp macro="" textlink="">
      <xdr:nvSpPr>
        <xdr:cNvPr id="66" name="フローチャート: 判断 65">
          <a:extLst>
            <a:ext uri="{FF2B5EF4-FFF2-40B4-BE49-F238E27FC236}">
              <a16:creationId xmlns:a16="http://schemas.microsoft.com/office/drawing/2014/main" id="{36676D4B-F920-42CC-88F3-96E0E5A8C08E}"/>
            </a:ext>
          </a:extLst>
        </xdr:cNvPr>
        <xdr:cNvSpPr/>
      </xdr:nvSpPr>
      <xdr:spPr>
        <a:xfrm>
          <a:off x="2857500" y="6341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144599</xdr:rowOff>
    </xdr:from>
    <xdr:to>
      <xdr:col>10</xdr:col>
      <xdr:colOff>165100</xdr:colOff>
      <xdr:row>37</xdr:row>
      <xdr:rowOff>74749</xdr:rowOff>
    </xdr:to>
    <xdr:sp macro="" textlink="">
      <xdr:nvSpPr>
        <xdr:cNvPr id="67" name="フローチャート: 判断 66">
          <a:extLst>
            <a:ext uri="{FF2B5EF4-FFF2-40B4-BE49-F238E27FC236}">
              <a16:creationId xmlns:a16="http://schemas.microsoft.com/office/drawing/2014/main" id="{9241D6A3-2790-490F-8FA9-6A4EC3CFBEE9}"/>
            </a:ext>
          </a:extLst>
        </xdr:cNvPr>
        <xdr:cNvSpPr/>
      </xdr:nvSpPr>
      <xdr:spPr>
        <a:xfrm>
          <a:off x="1968500" y="631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123372</xdr:rowOff>
    </xdr:from>
    <xdr:to>
      <xdr:col>6</xdr:col>
      <xdr:colOff>38100</xdr:colOff>
      <xdr:row>37</xdr:row>
      <xdr:rowOff>53522</xdr:rowOff>
    </xdr:to>
    <xdr:sp macro="" textlink="">
      <xdr:nvSpPr>
        <xdr:cNvPr id="68" name="フローチャート: 判断 67">
          <a:extLst>
            <a:ext uri="{FF2B5EF4-FFF2-40B4-BE49-F238E27FC236}">
              <a16:creationId xmlns:a16="http://schemas.microsoft.com/office/drawing/2014/main" id="{BA227FF5-CFC2-4A08-AC34-CADADEDB0A77}"/>
            </a:ext>
          </a:extLst>
        </xdr:cNvPr>
        <xdr:cNvSpPr/>
      </xdr:nvSpPr>
      <xdr:spPr>
        <a:xfrm>
          <a:off x="1079500" y="6295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61702638-588C-468C-8602-9C04CA0F8351}"/>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326F91B3-3902-4FCE-BD33-044D83BEEE4A}"/>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421DE662-4580-4275-A38A-67DA777AD6EC}"/>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B91BE29E-F3F4-467E-B7C6-83FCEF796ECA}"/>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F02DCAE8-B7CE-4022-82F7-D6655BFCF543}"/>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105410</xdr:rowOff>
    </xdr:from>
    <xdr:to>
      <xdr:col>24</xdr:col>
      <xdr:colOff>114300</xdr:colOff>
      <xdr:row>36</xdr:row>
      <xdr:rowOff>35560</xdr:rowOff>
    </xdr:to>
    <xdr:sp macro="" textlink="">
      <xdr:nvSpPr>
        <xdr:cNvPr id="74" name="楕円 73">
          <a:extLst>
            <a:ext uri="{FF2B5EF4-FFF2-40B4-BE49-F238E27FC236}">
              <a16:creationId xmlns:a16="http://schemas.microsoft.com/office/drawing/2014/main" id="{84343B2F-DB30-4AC6-B566-EA9F9462C99C}"/>
            </a:ext>
          </a:extLst>
        </xdr:cNvPr>
        <xdr:cNvSpPr/>
      </xdr:nvSpPr>
      <xdr:spPr>
        <a:xfrm>
          <a:off x="4584700" y="6106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128287</xdr:rowOff>
    </xdr:from>
    <xdr:ext cx="405111" cy="259045"/>
    <xdr:sp macro="" textlink="">
      <xdr:nvSpPr>
        <xdr:cNvPr id="75" name="【図書館】&#10;有形固定資産減価償却率該当値テキスト">
          <a:extLst>
            <a:ext uri="{FF2B5EF4-FFF2-40B4-BE49-F238E27FC236}">
              <a16:creationId xmlns:a16="http://schemas.microsoft.com/office/drawing/2014/main" id="{7C7C97F8-4CCF-4674-9809-43992FBB27EA}"/>
            </a:ext>
          </a:extLst>
        </xdr:cNvPr>
        <xdr:cNvSpPr txBox="1"/>
      </xdr:nvSpPr>
      <xdr:spPr>
        <a:xfrm>
          <a:off x="4673600" y="5957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116840</xdr:rowOff>
    </xdr:from>
    <xdr:to>
      <xdr:col>20</xdr:col>
      <xdr:colOff>38100</xdr:colOff>
      <xdr:row>36</xdr:row>
      <xdr:rowOff>46990</xdr:rowOff>
    </xdr:to>
    <xdr:sp macro="" textlink="">
      <xdr:nvSpPr>
        <xdr:cNvPr id="76" name="楕円 75">
          <a:extLst>
            <a:ext uri="{FF2B5EF4-FFF2-40B4-BE49-F238E27FC236}">
              <a16:creationId xmlns:a16="http://schemas.microsoft.com/office/drawing/2014/main" id="{FB957129-0D7C-4CF4-8648-B65FFD354E96}"/>
            </a:ext>
          </a:extLst>
        </xdr:cNvPr>
        <xdr:cNvSpPr/>
      </xdr:nvSpPr>
      <xdr:spPr>
        <a:xfrm>
          <a:off x="3746500" y="6117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156210</xdr:rowOff>
    </xdr:from>
    <xdr:to>
      <xdr:col>24</xdr:col>
      <xdr:colOff>63500</xdr:colOff>
      <xdr:row>35</xdr:row>
      <xdr:rowOff>167640</xdr:rowOff>
    </xdr:to>
    <xdr:cxnSp macro="">
      <xdr:nvCxnSpPr>
        <xdr:cNvPr id="77" name="直線コネクタ 76">
          <a:extLst>
            <a:ext uri="{FF2B5EF4-FFF2-40B4-BE49-F238E27FC236}">
              <a16:creationId xmlns:a16="http://schemas.microsoft.com/office/drawing/2014/main" id="{74586D02-B5BC-4479-AF9E-E62ED24DB50E}"/>
            </a:ext>
          </a:extLst>
        </xdr:cNvPr>
        <xdr:cNvCxnSpPr/>
      </xdr:nvCxnSpPr>
      <xdr:spPr>
        <a:xfrm flipV="1">
          <a:off x="3797300" y="615696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72753</xdr:rowOff>
    </xdr:from>
    <xdr:to>
      <xdr:col>15</xdr:col>
      <xdr:colOff>101600</xdr:colOff>
      <xdr:row>39</xdr:row>
      <xdr:rowOff>2903</xdr:rowOff>
    </xdr:to>
    <xdr:sp macro="" textlink="">
      <xdr:nvSpPr>
        <xdr:cNvPr id="78" name="楕円 77">
          <a:extLst>
            <a:ext uri="{FF2B5EF4-FFF2-40B4-BE49-F238E27FC236}">
              <a16:creationId xmlns:a16="http://schemas.microsoft.com/office/drawing/2014/main" id="{52E281D3-26E2-466D-9ACB-DC1FDD87A556}"/>
            </a:ext>
          </a:extLst>
        </xdr:cNvPr>
        <xdr:cNvSpPr/>
      </xdr:nvSpPr>
      <xdr:spPr>
        <a:xfrm>
          <a:off x="2857500" y="6587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167640</xdr:rowOff>
    </xdr:from>
    <xdr:to>
      <xdr:col>19</xdr:col>
      <xdr:colOff>177800</xdr:colOff>
      <xdr:row>38</xdr:row>
      <xdr:rowOff>123553</xdr:rowOff>
    </xdr:to>
    <xdr:cxnSp macro="">
      <xdr:nvCxnSpPr>
        <xdr:cNvPr id="79" name="直線コネクタ 78">
          <a:extLst>
            <a:ext uri="{FF2B5EF4-FFF2-40B4-BE49-F238E27FC236}">
              <a16:creationId xmlns:a16="http://schemas.microsoft.com/office/drawing/2014/main" id="{381E9782-DF95-4B95-AEAB-767E6B7C5BC7}"/>
            </a:ext>
          </a:extLst>
        </xdr:cNvPr>
        <xdr:cNvCxnSpPr/>
      </xdr:nvCxnSpPr>
      <xdr:spPr>
        <a:xfrm flipV="1">
          <a:off x="2908300" y="6168390"/>
          <a:ext cx="889000" cy="470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72753</xdr:rowOff>
    </xdr:from>
    <xdr:to>
      <xdr:col>10</xdr:col>
      <xdr:colOff>165100</xdr:colOff>
      <xdr:row>39</xdr:row>
      <xdr:rowOff>2903</xdr:rowOff>
    </xdr:to>
    <xdr:sp macro="" textlink="">
      <xdr:nvSpPr>
        <xdr:cNvPr id="80" name="楕円 79">
          <a:extLst>
            <a:ext uri="{FF2B5EF4-FFF2-40B4-BE49-F238E27FC236}">
              <a16:creationId xmlns:a16="http://schemas.microsoft.com/office/drawing/2014/main" id="{1DB92AA7-6057-4A67-8912-3EA60AF9BCB6}"/>
            </a:ext>
          </a:extLst>
        </xdr:cNvPr>
        <xdr:cNvSpPr/>
      </xdr:nvSpPr>
      <xdr:spPr>
        <a:xfrm>
          <a:off x="1968500" y="6587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123553</xdr:rowOff>
    </xdr:from>
    <xdr:to>
      <xdr:col>15</xdr:col>
      <xdr:colOff>50800</xdr:colOff>
      <xdr:row>38</xdr:row>
      <xdr:rowOff>123553</xdr:rowOff>
    </xdr:to>
    <xdr:cxnSp macro="">
      <xdr:nvCxnSpPr>
        <xdr:cNvPr id="81" name="直線コネクタ 80">
          <a:extLst>
            <a:ext uri="{FF2B5EF4-FFF2-40B4-BE49-F238E27FC236}">
              <a16:creationId xmlns:a16="http://schemas.microsoft.com/office/drawing/2014/main" id="{1EC086CC-89CA-4F67-AA73-E8EEFC018116}"/>
            </a:ext>
          </a:extLst>
        </xdr:cNvPr>
        <xdr:cNvCxnSpPr/>
      </xdr:nvCxnSpPr>
      <xdr:spPr>
        <a:xfrm>
          <a:off x="2019300" y="663865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41728</xdr:rowOff>
    </xdr:from>
    <xdr:to>
      <xdr:col>6</xdr:col>
      <xdr:colOff>38100</xdr:colOff>
      <xdr:row>38</xdr:row>
      <xdr:rowOff>143328</xdr:rowOff>
    </xdr:to>
    <xdr:sp macro="" textlink="">
      <xdr:nvSpPr>
        <xdr:cNvPr id="82" name="楕円 81">
          <a:extLst>
            <a:ext uri="{FF2B5EF4-FFF2-40B4-BE49-F238E27FC236}">
              <a16:creationId xmlns:a16="http://schemas.microsoft.com/office/drawing/2014/main" id="{FCC7211D-3408-45F1-85A9-274E433DAB06}"/>
            </a:ext>
          </a:extLst>
        </xdr:cNvPr>
        <xdr:cNvSpPr/>
      </xdr:nvSpPr>
      <xdr:spPr>
        <a:xfrm>
          <a:off x="1079500" y="6556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92528</xdr:rowOff>
    </xdr:from>
    <xdr:to>
      <xdr:col>10</xdr:col>
      <xdr:colOff>114300</xdr:colOff>
      <xdr:row>38</xdr:row>
      <xdr:rowOff>123553</xdr:rowOff>
    </xdr:to>
    <xdr:cxnSp macro="">
      <xdr:nvCxnSpPr>
        <xdr:cNvPr id="83" name="直線コネクタ 82">
          <a:extLst>
            <a:ext uri="{FF2B5EF4-FFF2-40B4-BE49-F238E27FC236}">
              <a16:creationId xmlns:a16="http://schemas.microsoft.com/office/drawing/2014/main" id="{92F4AE19-E769-43F3-A565-351FD439F856}"/>
            </a:ext>
          </a:extLst>
        </xdr:cNvPr>
        <xdr:cNvCxnSpPr/>
      </xdr:nvCxnSpPr>
      <xdr:spPr>
        <a:xfrm>
          <a:off x="1130300" y="6607628"/>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88735</xdr:rowOff>
    </xdr:from>
    <xdr:ext cx="405111" cy="259045"/>
    <xdr:sp macro="" textlink="">
      <xdr:nvSpPr>
        <xdr:cNvPr id="84" name="n_1aveValue【図書館】&#10;有形固定資産減価償却率">
          <a:extLst>
            <a:ext uri="{FF2B5EF4-FFF2-40B4-BE49-F238E27FC236}">
              <a16:creationId xmlns:a16="http://schemas.microsoft.com/office/drawing/2014/main" id="{6B947F4C-0ED1-4A75-81F0-5BA2DF682BA8}"/>
            </a:ext>
          </a:extLst>
        </xdr:cNvPr>
        <xdr:cNvSpPr txBox="1"/>
      </xdr:nvSpPr>
      <xdr:spPr>
        <a:xfrm>
          <a:off x="3582044" y="64323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115769</xdr:rowOff>
    </xdr:from>
    <xdr:ext cx="405111" cy="259045"/>
    <xdr:sp macro="" textlink="">
      <xdr:nvSpPr>
        <xdr:cNvPr id="85" name="n_2aveValue【図書館】&#10;有形固定資産減価償却率">
          <a:extLst>
            <a:ext uri="{FF2B5EF4-FFF2-40B4-BE49-F238E27FC236}">
              <a16:creationId xmlns:a16="http://schemas.microsoft.com/office/drawing/2014/main" id="{1AC54328-A7CE-4C0F-83CA-F324446C07C5}"/>
            </a:ext>
          </a:extLst>
        </xdr:cNvPr>
        <xdr:cNvSpPr txBox="1"/>
      </xdr:nvSpPr>
      <xdr:spPr>
        <a:xfrm>
          <a:off x="2705744" y="61165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91276</xdr:rowOff>
    </xdr:from>
    <xdr:ext cx="405111" cy="259045"/>
    <xdr:sp macro="" textlink="">
      <xdr:nvSpPr>
        <xdr:cNvPr id="86" name="n_3aveValue【図書館】&#10;有形固定資産減価償却率">
          <a:extLst>
            <a:ext uri="{FF2B5EF4-FFF2-40B4-BE49-F238E27FC236}">
              <a16:creationId xmlns:a16="http://schemas.microsoft.com/office/drawing/2014/main" id="{887807BD-CA6F-490C-ACFE-F7353FE2ACA8}"/>
            </a:ext>
          </a:extLst>
        </xdr:cNvPr>
        <xdr:cNvSpPr txBox="1"/>
      </xdr:nvSpPr>
      <xdr:spPr>
        <a:xfrm>
          <a:off x="1816744" y="60920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70049</xdr:rowOff>
    </xdr:from>
    <xdr:ext cx="405111" cy="259045"/>
    <xdr:sp macro="" textlink="">
      <xdr:nvSpPr>
        <xdr:cNvPr id="87" name="n_4aveValue【図書館】&#10;有形固定資産減価償却率">
          <a:extLst>
            <a:ext uri="{FF2B5EF4-FFF2-40B4-BE49-F238E27FC236}">
              <a16:creationId xmlns:a16="http://schemas.microsoft.com/office/drawing/2014/main" id="{190508AA-2CD5-42A0-8B1C-5843FDF791F8}"/>
            </a:ext>
          </a:extLst>
        </xdr:cNvPr>
        <xdr:cNvSpPr txBox="1"/>
      </xdr:nvSpPr>
      <xdr:spPr>
        <a:xfrm>
          <a:off x="927744" y="60707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63517</xdr:rowOff>
    </xdr:from>
    <xdr:ext cx="405111" cy="259045"/>
    <xdr:sp macro="" textlink="">
      <xdr:nvSpPr>
        <xdr:cNvPr id="88" name="n_1mainValue【図書館】&#10;有形固定資産減価償却率">
          <a:extLst>
            <a:ext uri="{FF2B5EF4-FFF2-40B4-BE49-F238E27FC236}">
              <a16:creationId xmlns:a16="http://schemas.microsoft.com/office/drawing/2014/main" id="{6B79D75F-3922-4982-8AE8-170F7167BE10}"/>
            </a:ext>
          </a:extLst>
        </xdr:cNvPr>
        <xdr:cNvSpPr txBox="1"/>
      </xdr:nvSpPr>
      <xdr:spPr>
        <a:xfrm>
          <a:off x="3582044" y="5892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165480</xdr:rowOff>
    </xdr:from>
    <xdr:ext cx="405111" cy="259045"/>
    <xdr:sp macro="" textlink="">
      <xdr:nvSpPr>
        <xdr:cNvPr id="89" name="n_2mainValue【図書館】&#10;有形固定資産減価償却率">
          <a:extLst>
            <a:ext uri="{FF2B5EF4-FFF2-40B4-BE49-F238E27FC236}">
              <a16:creationId xmlns:a16="http://schemas.microsoft.com/office/drawing/2014/main" id="{B94141A7-E7B4-4BCC-BD37-02A334D8ED86}"/>
            </a:ext>
          </a:extLst>
        </xdr:cNvPr>
        <xdr:cNvSpPr txBox="1"/>
      </xdr:nvSpPr>
      <xdr:spPr>
        <a:xfrm>
          <a:off x="2705744" y="66805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165480</xdr:rowOff>
    </xdr:from>
    <xdr:ext cx="405111" cy="259045"/>
    <xdr:sp macro="" textlink="">
      <xdr:nvSpPr>
        <xdr:cNvPr id="90" name="n_3mainValue【図書館】&#10;有形固定資産減価償却率">
          <a:extLst>
            <a:ext uri="{FF2B5EF4-FFF2-40B4-BE49-F238E27FC236}">
              <a16:creationId xmlns:a16="http://schemas.microsoft.com/office/drawing/2014/main" id="{E0EEEDB2-FF1E-46DC-BF2A-E0B8965A2B61}"/>
            </a:ext>
          </a:extLst>
        </xdr:cNvPr>
        <xdr:cNvSpPr txBox="1"/>
      </xdr:nvSpPr>
      <xdr:spPr>
        <a:xfrm>
          <a:off x="1816744" y="66805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134455</xdr:rowOff>
    </xdr:from>
    <xdr:ext cx="405111" cy="259045"/>
    <xdr:sp macro="" textlink="">
      <xdr:nvSpPr>
        <xdr:cNvPr id="91" name="n_4mainValue【図書館】&#10;有形固定資産減価償却率">
          <a:extLst>
            <a:ext uri="{FF2B5EF4-FFF2-40B4-BE49-F238E27FC236}">
              <a16:creationId xmlns:a16="http://schemas.microsoft.com/office/drawing/2014/main" id="{F992A2D8-3265-43A3-9C34-14AFE8BEDD37}"/>
            </a:ext>
          </a:extLst>
        </xdr:cNvPr>
        <xdr:cNvSpPr txBox="1"/>
      </xdr:nvSpPr>
      <xdr:spPr>
        <a:xfrm>
          <a:off x="927744" y="6649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7200E2E3-38EB-4926-87DE-1A408BBD8D94}"/>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E1550E2B-3E95-4D79-91C5-A54CB2141409}"/>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6C76C749-415A-4C63-B960-0811892AA66F}"/>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EE7DB106-601C-423E-852E-FC989D570106}"/>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8F646FBA-6E22-4551-8827-16A5A7AB7FF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488873CA-E8AD-414E-A9A3-7EB525D8EAFC}"/>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1E390DF6-F057-4502-A2B9-BA020BCFD6B2}"/>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76FF974-18E3-446A-A0E3-5CF2324797D8}"/>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04E9F570-40DB-4A7A-B760-3E73F47A0DE9}"/>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A402DF96-BFF1-4E36-BF21-24BC97C736E1}"/>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BA4AFF71-F2F8-42A3-81E7-4B0BC3EB0E0E}"/>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CA8D8EE6-7ACD-4DA4-9F2D-D04B97ADDAA2}"/>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EF45508A-3FD2-4FE3-AB6E-A6EC138EBF0C}"/>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5" name="テキスト ボックス 104">
          <a:extLst>
            <a:ext uri="{FF2B5EF4-FFF2-40B4-BE49-F238E27FC236}">
              <a16:creationId xmlns:a16="http://schemas.microsoft.com/office/drawing/2014/main" id="{8B275E3E-E49D-4DD1-9CB9-F1C91B3F522B}"/>
            </a:ext>
          </a:extLst>
        </xdr:cNvPr>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217686D6-F9D0-499B-999C-7406A60CAA5C}"/>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7" name="テキスト ボックス 106">
          <a:extLst>
            <a:ext uri="{FF2B5EF4-FFF2-40B4-BE49-F238E27FC236}">
              <a16:creationId xmlns:a16="http://schemas.microsoft.com/office/drawing/2014/main" id="{F8FFD128-E707-4ADE-B1A0-BE8809A39C21}"/>
            </a:ext>
          </a:extLst>
        </xdr:cNvPr>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EFD3C484-416F-4E2C-87B0-60A1A9A5A83C}"/>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9" name="テキスト ボックス 108">
          <a:extLst>
            <a:ext uri="{FF2B5EF4-FFF2-40B4-BE49-F238E27FC236}">
              <a16:creationId xmlns:a16="http://schemas.microsoft.com/office/drawing/2014/main" id="{3B7F943A-EAC3-45B4-84D0-8EEA8B88D52D}"/>
            </a:ext>
          </a:extLst>
        </xdr:cNvPr>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7B4779BC-1ABD-46D2-9A03-8EE049467101}"/>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a:extLst>
            <a:ext uri="{FF2B5EF4-FFF2-40B4-BE49-F238E27FC236}">
              <a16:creationId xmlns:a16="http://schemas.microsoft.com/office/drawing/2014/main" id="{3A0C4511-7F5A-479D-981E-B337A78C18B3}"/>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a:extLst>
            <a:ext uri="{FF2B5EF4-FFF2-40B4-BE49-F238E27FC236}">
              <a16:creationId xmlns:a16="http://schemas.microsoft.com/office/drawing/2014/main" id="{485130BB-65B0-4073-B166-9E4919BD8A6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762</xdr:rowOff>
    </xdr:from>
    <xdr:to>
      <xdr:col>54</xdr:col>
      <xdr:colOff>189865</xdr:colOff>
      <xdr:row>41</xdr:row>
      <xdr:rowOff>92202</xdr:rowOff>
    </xdr:to>
    <xdr:cxnSp macro="">
      <xdr:nvCxnSpPr>
        <xdr:cNvPr id="113" name="直線コネクタ 112">
          <a:extLst>
            <a:ext uri="{FF2B5EF4-FFF2-40B4-BE49-F238E27FC236}">
              <a16:creationId xmlns:a16="http://schemas.microsoft.com/office/drawing/2014/main" id="{29D1B89E-BCD6-4C99-A40E-3B7AB6CB2694}"/>
            </a:ext>
          </a:extLst>
        </xdr:cNvPr>
        <xdr:cNvCxnSpPr/>
      </xdr:nvCxnSpPr>
      <xdr:spPr>
        <a:xfrm flipV="1">
          <a:off x="10476865" y="5658612"/>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96029</xdr:rowOff>
    </xdr:from>
    <xdr:ext cx="469744" cy="259045"/>
    <xdr:sp macro="" textlink="">
      <xdr:nvSpPr>
        <xdr:cNvPr id="114" name="【図書館】&#10;一人当たり面積最小値テキスト">
          <a:extLst>
            <a:ext uri="{FF2B5EF4-FFF2-40B4-BE49-F238E27FC236}">
              <a16:creationId xmlns:a16="http://schemas.microsoft.com/office/drawing/2014/main" id="{15D3AF3B-F286-4DAC-8B4C-E235754E0FC8}"/>
            </a:ext>
          </a:extLst>
        </xdr:cNvPr>
        <xdr:cNvSpPr txBox="1"/>
      </xdr:nvSpPr>
      <xdr:spPr>
        <a:xfrm>
          <a:off x="10515600" y="7125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92202</xdr:rowOff>
    </xdr:from>
    <xdr:to>
      <xdr:col>55</xdr:col>
      <xdr:colOff>88900</xdr:colOff>
      <xdr:row>41</xdr:row>
      <xdr:rowOff>92202</xdr:rowOff>
    </xdr:to>
    <xdr:cxnSp macro="">
      <xdr:nvCxnSpPr>
        <xdr:cNvPr id="115" name="直線コネクタ 114">
          <a:extLst>
            <a:ext uri="{FF2B5EF4-FFF2-40B4-BE49-F238E27FC236}">
              <a16:creationId xmlns:a16="http://schemas.microsoft.com/office/drawing/2014/main" id="{679C7933-651B-4DE3-912B-A8C45BB7FAEC}"/>
            </a:ext>
          </a:extLst>
        </xdr:cNvPr>
        <xdr:cNvCxnSpPr/>
      </xdr:nvCxnSpPr>
      <xdr:spPr>
        <a:xfrm>
          <a:off x="10388600" y="71216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118889</xdr:rowOff>
    </xdr:from>
    <xdr:ext cx="469744" cy="259045"/>
    <xdr:sp macro="" textlink="">
      <xdr:nvSpPr>
        <xdr:cNvPr id="116" name="【図書館】&#10;一人当たり面積最大値テキスト">
          <a:extLst>
            <a:ext uri="{FF2B5EF4-FFF2-40B4-BE49-F238E27FC236}">
              <a16:creationId xmlns:a16="http://schemas.microsoft.com/office/drawing/2014/main" id="{07CB020F-4501-4AF2-B0D6-F9F2D22327D9}"/>
            </a:ext>
          </a:extLst>
        </xdr:cNvPr>
        <xdr:cNvSpPr txBox="1"/>
      </xdr:nvSpPr>
      <xdr:spPr>
        <a:xfrm>
          <a:off x="10515600" y="5433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762</xdr:rowOff>
    </xdr:from>
    <xdr:to>
      <xdr:col>55</xdr:col>
      <xdr:colOff>88900</xdr:colOff>
      <xdr:row>33</xdr:row>
      <xdr:rowOff>762</xdr:rowOff>
    </xdr:to>
    <xdr:cxnSp macro="">
      <xdr:nvCxnSpPr>
        <xdr:cNvPr id="117" name="直線コネクタ 116">
          <a:extLst>
            <a:ext uri="{FF2B5EF4-FFF2-40B4-BE49-F238E27FC236}">
              <a16:creationId xmlns:a16="http://schemas.microsoft.com/office/drawing/2014/main" id="{2907F22E-549F-4B80-A0C4-84205239CAB9}"/>
            </a:ext>
          </a:extLst>
        </xdr:cNvPr>
        <xdr:cNvCxnSpPr/>
      </xdr:nvCxnSpPr>
      <xdr:spPr>
        <a:xfrm>
          <a:off x="10388600" y="56586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128287</xdr:rowOff>
    </xdr:from>
    <xdr:ext cx="469744" cy="259045"/>
    <xdr:sp macro="" textlink="">
      <xdr:nvSpPr>
        <xdr:cNvPr id="118" name="【図書館】&#10;一人当たり面積平均値テキスト">
          <a:extLst>
            <a:ext uri="{FF2B5EF4-FFF2-40B4-BE49-F238E27FC236}">
              <a16:creationId xmlns:a16="http://schemas.microsoft.com/office/drawing/2014/main" id="{B6675C00-0861-4F36-9083-C1A855943E26}"/>
            </a:ext>
          </a:extLst>
        </xdr:cNvPr>
        <xdr:cNvSpPr txBox="1"/>
      </xdr:nvSpPr>
      <xdr:spPr>
        <a:xfrm>
          <a:off x="10515600" y="66433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105410</xdr:rowOff>
    </xdr:from>
    <xdr:to>
      <xdr:col>55</xdr:col>
      <xdr:colOff>50800</xdr:colOff>
      <xdr:row>40</xdr:row>
      <xdr:rowOff>35560</xdr:rowOff>
    </xdr:to>
    <xdr:sp macro="" textlink="">
      <xdr:nvSpPr>
        <xdr:cNvPr id="119" name="フローチャート: 判断 118">
          <a:extLst>
            <a:ext uri="{FF2B5EF4-FFF2-40B4-BE49-F238E27FC236}">
              <a16:creationId xmlns:a16="http://schemas.microsoft.com/office/drawing/2014/main" id="{2921CBAD-7D6E-4A91-B9EC-DDB071286009}"/>
            </a:ext>
          </a:extLst>
        </xdr:cNvPr>
        <xdr:cNvSpPr/>
      </xdr:nvSpPr>
      <xdr:spPr>
        <a:xfrm>
          <a:off x="10426700" y="679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109982</xdr:rowOff>
    </xdr:from>
    <xdr:to>
      <xdr:col>50</xdr:col>
      <xdr:colOff>165100</xdr:colOff>
      <xdr:row>40</xdr:row>
      <xdr:rowOff>40132</xdr:rowOff>
    </xdr:to>
    <xdr:sp macro="" textlink="">
      <xdr:nvSpPr>
        <xdr:cNvPr id="120" name="フローチャート: 判断 119">
          <a:extLst>
            <a:ext uri="{FF2B5EF4-FFF2-40B4-BE49-F238E27FC236}">
              <a16:creationId xmlns:a16="http://schemas.microsoft.com/office/drawing/2014/main" id="{7C25F72C-F6FF-4540-8044-509EDB7A5A13}"/>
            </a:ext>
          </a:extLst>
        </xdr:cNvPr>
        <xdr:cNvSpPr/>
      </xdr:nvSpPr>
      <xdr:spPr>
        <a:xfrm>
          <a:off x="9588500" y="679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114554</xdr:rowOff>
    </xdr:from>
    <xdr:to>
      <xdr:col>46</xdr:col>
      <xdr:colOff>38100</xdr:colOff>
      <xdr:row>40</xdr:row>
      <xdr:rowOff>44704</xdr:rowOff>
    </xdr:to>
    <xdr:sp macro="" textlink="">
      <xdr:nvSpPr>
        <xdr:cNvPr id="121" name="フローチャート: 判断 120">
          <a:extLst>
            <a:ext uri="{FF2B5EF4-FFF2-40B4-BE49-F238E27FC236}">
              <a16:creationId xmlns:a16="http://schemas.microsoft.com/office/drawing/2014/main" id="{D3011352-7FC9-45B6-81B1-2FFC49410518}"/>
            </a:ext>
          </a:extLst>
        </xdr:cNvPr>
        <xdr:cNvSpPr/>
      </xdr:nvSpPr>
      <xdr:spPr>
        <a:xfrm>
          <a:off x="8699500" y="680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119126</xdr:rowOff>
    </xdr:from>
    <xdr:to>
      <xdr:col>41</xdr:col>
      <xdr:colOff>101600</xdr:colOff>
      <xdr:row>40</xdr:row>
      <xdr:rowOff>49276</xdr:rowOff>
    </xdr:to>
    <xdr:sp macro="" textlink="">
      <xdr:nvSpPr>
        <xdr:cNvPr id="122" name="フローチャート: 判断 121">
          <a:extLst>
            <a:ext uri="{FF2B5EF4-FFF2-40B4-BE49-F238E27FC236}">
              <a16:creationId xmlns:a16="http://schemas.microsoft.com/office/drawing/2014/main" id="{2DE375A8-9F62-4D9A-81C0-99FC4E1FBE52}"/>
            </a:ext>
          </a:extLst>
        </xdr:cNvPr>
        <xdr:cNvSpPr/>
      </xdr:nvSpPr>
      <xdr:spPr>
        <a:xfrm>
          <a:off x="7810500" y="680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123698</xdr:rowOff>
    </xdr:from>
    <xdr:to>
      <xdr:col>36</xdr:col>
      <xdr:colOff>165100</xdr:colOff>
      <xdr:row>40</xdr:row>
      <xdr:rowOff>53848</xdr:rowOff>
    </xdr:to>
    <xdr:sp macro="" textlink="">
      <xdr:nvSpPr>
        <xdr:cNvPr id="123" name="フローチャート: 判断 122">
          <a:extLst>
            <a:ext uri="{FF2B5EF4-FFF2-40B4-BE49-F238E27FC236}">
              <a16:creationId xmlns:a16="http://schemas.microsoft.com/office/drawing/2014/main" id="{7CCF0E6B-870C-4AAF-B992-B4CBC4D453E3}"/>
            </a:ext>
          </a:extLst>
        </xdr:cNvPr>
        <xdr:cNvSpPr/>
      </xdr:nvSpPr>
      <xdr:spPr>
        <a:xfrm>
          <a:off x="6921500" y="6810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A89C1470-B710-44E3-A6BA-75E77DBD616C}"/>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1D5E67E4-4D05-48A4-BAF5-943A518A1D8F}"/>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6796960E-9757-4763-B6DE-029B2879784D}"/>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3BFC886E-FF47-4E9B-9991-D0F31B37DFB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6694B1B2-3E89-4F5A-82B8-5DA97C4CB95E}"/>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125984</xdr:rowOff>
    </xdr:from>
    <xdr:to>
      <xdr:col>55</xdr:col>
      <xdr:colOff>50800</xdr:colOff>
      <xdr:row>41</xdr:row>
      <xdr:rowOff>56134</xdr:rowOff>
    </xdr:to>
    <xdr:sp macro="" textlink="">
      <xdr:nvSpPr>
        <xdr:cNvPr id="129" name="楕円 128">
          <a:extLst>
            <a:ext uri="{FF2B5EF4-FFF2-40B4-BE49-F238E27FC236}">
              <a16:creationId xmlns:a16="http://schemas.microsoft.com/office/drawing/2014/main" id="{9E15C4FB-7F6F-40A6-A774-3B4807695835}"/>
            </a:ext>
          </a:extLst>
        </xdr:cNvPr>
        <xdr:cNvSpPr/>
      </xdr:nvSpPr>
      <xdr:spPr>
        <a:xfrm>
          <a:off x="10426700" y="698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40911</xdr:rowOff>
    </xdr:from>
    <xdr:ext cx="469744" cy="259045"/>
    <xdr:sp macro="" textlink="">
      <xdr:nvSpPr>
        <xdr:cNvPr id="130" name="【図書館】&#10;一人当たり面積該当値テキスト">
          <a:extLst>
            <a:ext uri="{FF2B5EF4-FFF2-40B4-BE49-F238E27FC236}">
              <a16:creationId xmlns:a16="http://schemas.microsoft.com/office/drawing/2014/main" id="{14A5036A-1B42-4D39-ADBB-806A30E7AFAD}"/>
            </a:ext>
          </a:extLst>
        </xdr:cNvPr>
        <xdr:cNvSpPr txBox="1"/>
      </xdr:nvSpPr>
      <xdr:spPr>
        <a:xfrm>
          <a:off x="10515600" y="6898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103124</xdr:rowOff>
    </xdr:from>
    <xdr:to>
      <xdr:col>50</xdr:col>
      <xdr:colOff>165100</xdr:colOff>
      <xdr:row>41</xdr:row>
      <xdr:rowOff>33274</xdr:rowOff>
    </xdr:to>
    <xdr:sp macro="" textlink="">
      <xdr:nvSpPr>
        <xdr:cNvPr id="131" name="楕円 130">
          <a:extLst>
            <a:ext uri="{FF2B5EF4-FFF2-40B4-BE49-F238E27FC236}">
              <a16:creationId xmlns:a16="http://schemas.microsoft.com/office/drawing/2014/main" id="{F9FD0D34-A7A0-4BB4-B048-202FC46ADD05}"/>
            </a:ext>
          </a:extLst>
        </xdr:cNvPr>
        <xdr:cNvSpPr/>
      </xdr:nvSpPr>
      <xdr:spPr>
        <a:xfrm>
          <a:off x="9588500" y="6961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153924</xdr:rowOff>
    </xdr:from>
    <xdr:to>
      <xdr:col>55</xdr:col>
      <xdr:colOff>0</xdr:colOff>
      <xdr:row>41</xdr:row>
      <xdr:rowOff>5334</xdr:rowOff>
    </xdr:to>
    <xdr:cxnSp macro="">
      <xdr:nvCxnSpPr>
        <xdr:cNvPr id="132" name="直線コネクタ 131">
          <a:extLst>
            <a:ext uri="{FF2B5EF4-FFF2-40B4-BE49-F238E27FC236}">
              <a16:creationId xmlns:a16="http://schemas.microsoft.com/office/drawing/2014/main" id="{5EA23293-380A-4298-9AB2-50EFF391E988}"/>
            </a:ext>
          </a:extLst>
        </xdr:cNvPr>
        <xdr:cNvCxnSpPr/>
      </xdr:nvCxnSpPr>
      <xdr:spPr>
        <a:xfrm>
          <a:off x="9639300" y="7011924"/>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107696</xdr:rowOff>
    </xdr:from>
    <xdr:to>
      <xdr:col>46</xdr:col>
      <xdr:colOff>38100</xdr:colOff>
      <xdr:row>41</xdr:row>
      <xdr:rowOff>37846</xdr:rowOff>
    </xdr:to>
    <xdr:sp macro="" textlink="">
      <xdr:nvSpPr>
        <xdr:cNvPr id="133" name="楕円 132">
          <a:extLst>
            <a:ext uri="{FF2B5EF4-FFF2-40B4-BE49-F238E27FC236}">
              <a16:creationId xmlns:a16="http://schemas.microsoft.com/office/drawing/2014/main" id="{551622C2-D9B4-4723-A68C-FCC656C20438}"/>
            </a:ext>
          </a:extLst>
        </xdr:cNvPr>
        <xdr:cNvSpPr/>
      </xdr:nvSpPr>
      <xdr:spPr>
        <a:xfrm>
          <a:off x="8699500" y="6965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153924</xdr:rowOff>
    </xdr:from>
    <xdr:to>
      <xdr:col>50</xdr:col>
      <xdr:colOff>114300</xdr:colOff>
      <xdr:row>40</xdr:row>
      <xdr:rowOff>158496</xdr:rowOff>
    </xdr:to>
    <xdr:cxnSp macro="">
      <xdr:nvCxnSpPr>
        <xdr:cNvPr id="134" name="直線コネクタ 133">
          <a:extLst>
            <a:ext uri="{FF2B5EF4-FFF2-40B4-BE49-F238E27FC236}">
              <a16:creationId xmlns:a16="http://schemas.microsoft.com/office/drawing/2014/main" id="{818F5A63-A5FD-4F74-8C25-3643286F6A0A}"/>
            </a:ext>
          </a:extLst>
        </xdr:cNvPr>
        <xdr:cNvCxnSpPr/>
      </xdr:nvCxnSpPr>
      <xdr:spPr>
        <a:xfrm flipV="1">
          <a:off x="8750300" y="701192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107696</xdr:rowOff>
    </xdr:from>
    <xdr:to>
      <xdr:col>41</xdr:col>
      <xdr:colOff>101600</xdr:colOff>
      <xdr:row>41</xdr:row>
      <xdr:rowOff>37846</xdr:rowOff>
    </xdr:to>
    <xdr:sp macro="" textlink="">
      <xdr:nvSpPr>
        <xdr:cNvPr id="135" name="楕円 134">
          <a:extLst>
            <a:ext uri="{FF2B5EF4-FFF2-40B4-BE49-F238E27FC236}">
              <a16:creationId xmlns:a16="http://schemas.microsoft.com/office/drawing/2014/main" id="{B17E17B5-6BAF-41CF-9FF1-58F9D1F9D039}"/>
            </a:ext>
          </a:extLst>
        </xdr:cNvPr>
        <xdr:cNvSpPr/>
      </xdr:nvSpPr>
      <xdr:spPr>
        <a:xfrm>
          <a:off x="7810500" y="6965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158496</xdr:rowOff>
    </xdr:from>
    <xdr:to>
      <xdr:col>45</xdr:col>
      <xdr:colOff>177800</xdr:colOff>
      <xdr:row>40</xdr:row>
      <xdr:rowOff>158496</xdr:rowOff>
    </xdr:to>
    <xdr:cxnSp macro="">
      <xdr:nvCxnSpPr>
        <xdr:cNvPr id="136" name="直線コネクタ 135">
          <a:extLst>
            <a:ext uri="{FF2B5EF4-FFF2-40B4-BE49-F238E27FC236}">
              <a16:creationId xmlns:a16="http://schemas.microsoft.com/office/drawing/2014/main" id="{5709D6FC-53C5-4871-9810-0A3B58477417}"/>
            </a:ext>
          </a:extLst>
        </xdr:cNvPr>
        <xdr:cNvCxnSpPr/>
      </xdr:nvCxnSpPr>
      <xdr:spPr>
        <a:xfrm>
          <a:off x="7861300" y="70164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112268</xdr:rowOff>
    </xdr:from>
    <xdr:to>
      <xdr:col>36</xdr:col>
      <xdr:colOff>165100</xdr:colOff>
      <xdr:row>41</xdr:row>
      <xdr:rowOff>42418</xdr:rowOff>
    </xdr:to>
    <xdr:sp macro="" textlink="">
      <xdr:nvSpPr>
        <xdr:cNvPr id="137" name="楕円 136">
          <a:extLst>
            <a:ext uri="{FF2B5EF4-FFF2-40B4-BE49-F238E27FC236}">
              <a16:creationId xmlns:a16="http://schemas.microsoft.com/office/drawing/2014/main" id="{5FBAF745-7B03-4CA4-B5FB-87CDF04F9D60}"/>
            </a:ext>
          </a:extLst>
        </xdr:cNvPr>
        <xdr:cNvSpPr/>
      </xdr:nvSpPr>
      <xdr:spPr>
        <a:xfrm>
          <a:off x="6921500" y="6970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158496</xdr:rowOff>
    </xdr:from>
    <xdr:to>
      <xdr:col>41</xdr:col>
      <xdr:colOff>50800</xdr:colOff>
      <xdr:row>40</xdr:row>
      <xdr:rowOff>163068</xdr:rowOff>
    </xdr:to>
    <xdr:cxnSp macro="">
      <xdr:nvCxnSpPr>
        <xdr:cNvPr id="138" name="直線コネクタ 137">
          <a:extLst>
            <a:ext uri="{FF2B5EF4-FFF2-40B4-BE49-F238E27FC236}">
              <a16:creationId xmlns:a16="http://schemas.microsoft.com/office/drawing/2014/main" id="{8582F55A-EAF4-4CCB-B5C2-0A9DB2CC592F}"/>
            </a:ext>
          </a:extLst>
        </xdr:cNvPr>
        <xdr:cNvCxnSpPr/>
      </xdr:nvCxnSpPr>
      <xdr:spPr>
        <a:xfrm flipV="1">
          <a:off x="6972300" y="701649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56659</xdr:rowOff>
    </xdr:from>
    <xdr:ext cx="469744" cy="259045"/>
    <xdr:sp macro="" textlink="">
      <xdr:nvSpPr>
        <xdr:cNvPr id="139" name="n_1aveValue【図書館】&#10;一人当たり面積">
          <a:extLst>
            <a:ext uri="{FF2B5EF4-FFF2-40B4-BE49-F238E27FC236}">
              <a16:creationId xmlns:a16="http://schemas.microsoft.com/office/drawing/2014/main" id="{814C2C21-F471-4AFA-AFF9-B99771AA5B10}"/>
            </a:ext>
          </a:extLst>
        </xdr:cNvPr>
        <xdr:cNvSpPr txBox="1"/>
      </xdr:nvSpPr>
      <xdr:spPr>
        <a:xfrm>
          <a:off x="9391727" y="6571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61231</xdr:rowOff>
    </xdr:from>
    <xdr:ext cx="469744" cy="259045"/>
    <xdr:sp macro="" textlink="">
      <xdr:nvSpPr>
        <xdr:cNvPr id="140" name="n_2aveValue【図書館】&#10;一人当たり面積">
          <a:extLst>
            <a:ext uri="{FF2B5EF4-FFF2-40B4-BE49-F238E27FC236}">
              <a16:creationId xmlns:a16="http://schemas.microsoft.com/office/drawing/2014/main" id="{073992BA-3DD2-49DE-A2B5-293801EFF9AE}"/>
            </a:ext>
          </a:extLst>
        </xdr:cNvPr>
        <xdr:cNvSpPr txBox="1"/>
      </xdr:nvSpPr>
      <xdr:spPr>
        <a:xfrm>
          <a:off x="8515427" y="6576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65803</xdr:rowOff>
    </xdr:from>
    <xdr:ext cx="469744" cy="259045"/>
    <xdr:sp macro="" textlink="">
      <xdr:nvSpPr>
        <xdr:cNvPr id="141" name="n_3aveValue【図書館】&#10;一人当たり面積">
          <a:extLst>
            <a:ext uri="{FF2B5EF4-FFF2-40B4-BE49-F238E27FC236}">
              <a16:creationId xmlns:a16="http://schemas.microsoft.com/office/drawing/2014/main" id="{35F4357B-8C24-4054-9684-0955B59C2E23}"/>
            </a:ext>
          </a:extLst>
        </xdr:cNvPr>
        <xdr:cNvSpPr txBox="1"/>
      </xdr:nvSpPr>
      <xdr:spPr>
        <a:xfrm>
          <a:off x="7626427" y="6580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70375</xdr:rowOff>
    </xdr:from>
    <xdr:ext cx="469744" cy="259045"/>
    <xdr:sp macro="" textlink="">
      <xdr:nvSpPr>
        <xdr:cNvPr id="142" name="n_4aveValue【図書館】&#10;一人当たり面積">
          <a:extLst>
            <a:ext uri="{FF2B5EF4-FFF2-40B4-BE49-F238E27FC236}">
              <a16:creationId xmlns:a16="http://schemas.microsoft.com/office/drawing/2014/main" id="{FD49E026-C851-4982-A3B2-8CF08CEBC223}"/>
            </a:ext>
          </a:extLst>
        </xdr:cNvPr>
        <xdr:cNvSpPr txBox="1"/>
      </xdr:nvSpPr>
      <xdr:spPr>
        <a:xfrm>
          <a:off x="6737427" y="6585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24401</xdr:rowOff>
    </xdr:from>
    <xdr:ext cx="469744" cy="259045"/>
    <xdr:sp macro="" textlink="">
      <xdr:nvSpPr>
        <xdr:cNvPr id="143" name="n_1mainValue【図書館】&#10;一人当たり面積">
          <a:extLst>
            <a:ext uri="{FF2B5EF4-FFF2-40B4-BE49-F238E27FC236}">
              <a16:creationId xmlns:a16="http://schemas.microsoft.com/office/drawing/2014/main" id="{C08CC281-D781-4311-BDA4-55B8F7E27A9F}"/>
            </a:ext>
          </a:extLst>
        </xdr:cNvPr>
        <xdr:cNvSpPr txBox="1"/>
      </xdr:nvSpPr>
      <xdr:spPr>
        <a:xfrm>
          <a:off x="9391727" y="7053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28973</xdr:rowOff>
    </xdr:from>
    <xdr:ext cx="469744" cy="259045"/>
    <xdr:sp macro="" textlink="">
      <xdr:nvSpPr>
        <xdr:cNvPr id="144" name="n_2mainValue【図書館】&#10;一人当たり面積">
          <a:extLst>
            <a:ext uri="{FF2B5EF4-FFF2-40B4-BE49-F238E27FC236}">
              <a16:creationId xmlns:a16="http://schemas.microsoft.com/office/drawing/2014/main" id="{DAA93143-B520-496B-9020-D2548CEFC241}"/>
            </a:ext>
          </a:extLst>
        </xdr:cNvPr>
        <xdr:cNvSpPr txBox="1"/>
      </xdr:nvSpPr>
      <xdr:spPr>
        <a:xfrm>
          <a:off x="8515427" y="7058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28973</xdr:rowOff>
    </xdr:from>
    <xdr:ext cx="469744" cy="259045"/>
    <xdr:sp macro="" textlink="">
      <xdr:nvSpPr>
        <xdr:cNvPr id="145" name="n_3mainValue【図書館】&#10;一人当たり面積">
          <a:extLst>
            <a:ext uri="{FF2B5EF4-FFF2-40B4-BE49-F238E27FC236}">
              <a16:creationId xmlns:a16="http://schemas.microsoft.com/office/drawing/2014/main" id="{B081EC3C-06B9-4DC5-9980-B999C180F5D3}"/>
            </a:ext>
          </a:extLst>
        </xdr:cNvPr>
        <xdr:cNvSpPr txBox="1"/>
      </xdr:nvSpPr>
      <xdr:spPr>
        <a:xfrm>
          <a:off x="7626427" y="7058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33545</xdr:rowOff>
    </xdr:from>
    <xdr:ext cx="469744" cy="259045"/>
    <xdr:sp macro="" textlink="">
      <xdr:nvSpPr>
        <xdr:cNvPr id="146" name="n_4mainValue【図書館】&#10;一人当たり面積">
          <a:extLst>
            <a:ext uri="{FF2B5EF4-FFF2-40B4-BE49-F238E27FC236}">
              <a16:creationId xmlns:a16="http://schemas.microsoft.com/office/drawing/2014/main" id="{259E4452-3A36-4162-AB32-8D592C293F34}"/>
            </a:ext>
          </a:extLst>
        </xdr:cNvPr>
        <xdr:cNvSpPr txBox="1"/>
      </xdr:nvSpPr>
      <xdr:spPr>
        <a:xfrm>
          <a:off x="6737427" y="7062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6F585B48-B7F9-4052-98AB-2BA8ED67D23E}"/>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516817CC-A5DC-47BB-B036-79C0DD3D040D}"/>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56AF0E94-99ED-4775-A731-3BCBE284D2AF}"/>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5A2D0B97-0CEA-40DC-8A4D-6B000CC48B6F}"/>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52955080-3814-45F3-98B4-3F40CCFBBDD1}"/>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CA879EDF-8295-4B5B-96C0-E0D678E7EC5C}"/>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8A9AD339-1586-4CD8-B0F4-5847BC53085C}"/>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AF9FAEE7-F701-449C-B32F-3D8DDCDF4525}"/>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5083C105-1848-4391-825A-A49CFCE9373C}"/>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11E6D3CB-D1C1-4469-B37D-91A859A47D67}"/>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8E952F55-141C-4A98-9ACD-5C37202ACED4}"/>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a:extLst>
            <a:ext uri="{FF2B5EF4-FFF2-40B4-BE49-F238E27FC236}">
              <a16:creationId xmlns:a16="http://schemas.microsoft.com/office/drawing/2014/main" id="{E731AEB9-F249-4B3B-9E6B-D1C107D1D69B}"/>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9" name="テキスト ボックス 158">
          <a:extLst>
            <a:ext uri="{FF2B5EF4-FFF2-40B4-BE49-F238E27FC236}">
              <a16:creationId xmlns:a16="http://schemas.microsoft.com/office/drawing/2014/main" id="{F45DB824-D470-4A6E-99B3-415A924BB95D}"/>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a:extLst>
            <a:ext uri="{FF2B5EF4-FFF2-40B4-BE49-F238E27FC236}">
              <a16:creationId xmlns:a16="http://schemas.microsoft.com/office/drawing/2014/main" id="{AD4A99A1-CC9E-4E0A-A80C-62D4C4C9DA22}"/>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a:extLst>
            <a:ext uri="{FF2B5EF4-FFF2-40B4-BE49-F238E27FC236}">
              <a16:creationId xmlns:a16="http://schemas.microsoft.com/office/drawing/2014/main" id="{E85C5785-475D-4913-82BB-9FE0A77728F8}"/>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a:extLst>
            <a:ext uri="{FF2B5EF4-FFF2-40B4-BE49-F238E27FC236}">
              <a16:creationId xmlns:a16="http://schemas.microsoft.com/office/drawing/2014/main" id="{8E1CFD11-C72E-4592-B903-25CE64F564AC}"/>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a:extLst>
            <a:ext uri="{FF2B5EF4-FFF2-40B4-BE49-F238E27FC236}">
              <a16:creationId xmlns:a16="http://schemas.microsoft.com/office/drawing/2014/main" id="{6963BCC8-59F6-43DD-AA66-175028E2A7F9}"/>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a:extLst>
            <a:ext uri="{FF2B5EF4-FFF2-40B4-BE49-F238E27FC236}">
              <a16:creationId xmlns:a16="http://schemas.microsoft.com/office/drawing/2014/main" id="{3DB69E4A-BB47-47EF-B654-6ABE5E4C2594}"/>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a:extLst>
            <a:ext uri="{FF2B5EF4-FFF2-40B4-BE49-F238E27FC236}">
              <a16:creationId xmlns:a16="http://schemas.microsoft.com/office/drawing/2014/main" id="{F13FBAEE-B7B3-4815-B843-131BE1441EC3}"/>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a:extLst>
            <a:ext uri="{FF2B5EF4-FFF2-40B4-BE49-F238E27FC236}">
              <a16:creationId xmlns:a16="http://schemas.microsoft.com/office/drawing/2014/main" id="{C18558E7-4455-4ED1-9A77-8DE4D23F8146}"/>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7" name="テキスト ボックス 166">
          <a:extLst>
            <a:ext uri="{FF2B5EF4-FFF2-40B4-BE49-F238E27FC236}">
              <a16:creationId xmlns:a16="http://schemas.microsoft.com/office/drawing/2014/main" id="{8F7E82C4-55A2-4371-97A7-D4252E102D93}"/>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a:extLst>
            <a:ext uri="{FF2B5EF4-FFF2-40B4-BE49-F238E27FC236}">
              <a16:creationId xmlns:a16="http://schemas.microsoft.com/office/drawing/2014/main" id="{0E412608-1012-4D6D-AD2A-CF50533A371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a:extLst>
            <a:ext uri="{FF2B5EF4-FFF2-40B4-BE49-F238E27FC236}">
              <a16:creationId xmlns:a16="http://schemas.microsoft.com/office/drawing/2014/main" id="{E8036834-6F39-48E9-BECA-6F5E755899CE}"/>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体育館・プール】&#10;有形固定資産減価償却率グラフ枠">
          <a:extLst>
            <a:ext uri="{FF2B5EF4-FFF2-40B4-BE49-F238E27FC236}">
              <a16:creationId xmlns:a16="http://schemas.microsoft.com/office/drawing/2014/main" id="{DEB3AC4D-8319-4A6B-B95F-C2207EBA27BA}"/>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102870</xdr:rowOff>
    </xdr:from>
    <xdr:to>
      <xdr:col>24</xdr:col>
      <xdr:colOff>62865</xdr:colOff>
      <xdr:row>64</xdr:row>
      <xdr:rowOff>76200</xdr:rowOff>
    </xdr:to>
    <xdr:cxnSp macro="">
      <xdr:nvCxnSpPr>
        <xdr:cNvPr id="171" name="直線コネクタ 170">
          <a:extLst>
            <a:ext uri="{FF2B5EF4-FFF2-40B4-BE49-F238E27FC236}">
              <a16:creationId xmlns:a16="http://schemas.microsoft.com/office/drawing/2014/main" id="{D9FC526D-A400-440F-824E-0848FBEF5BBC}"/>
            </a:ext>
          </a:extLst>
        </xdr:cNvPr>
        <xdr:cNvCxnSpPr/>
      </xdr:nvCxnSpPr>
      <xdr:spPr>
        <a:xfrm flipV="1">
          <a:off x="4634865" y="9532620"/>
          <a:ext cx="0" cy="1516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2" name="【体育館・プール】&#10;有形固定資産減価償却率最小値テキスト">
          <a:extLst>
            <a:ext uri="{FF2B5EF4-FFF2-40B4-BE49-F238E27FC236}">
              <a16:creationId xmlns:a16="http://schemas.microsoft.com/office/drawing/2014/main" id="{A9135E0D-1109-44F9-B36D-40D996623B4D}"/>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3" name="直線コネクタ 172">
          <a:extLst>
            <a:ext uri="{FF2B5EF4-FFF2-40B4-BE49-F238E27FC236}">
              <a16:creationId xmlns:a16="http://schemas.microsoft.com/office/drawing/2014/main" id="{3455FDA1-F269-40F4-A58B-7B0A0BF384A8}"/>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49547</xdr:rowOff>
    </xdr:from>
    <xdr:ext cx="405111" cy="259045"/>
    <xdr:sp macro="" textlink="">
      <xdr:nvSpPr>
        <xdr:cNvPr id="174" name="【体育館・プール】&#10;有形固定資産減価償却率最大値テキスト">
          <a:extLst>
            <a:ext uri="{FF2B5EF4-FFF2-40B4-BE49-F238E27FC236}">
              <a16:creationId xmlns:a16="http://schemas.microsoft.com/office/drawing/2014/main" id="{D7F49875-86D4-4A32-A904-D0F9A7484268}"/>
            </a:ext>
          </a:extLst>
        </xdr:cNvPr>
        <xdr:cNvSpPr txBox="1"/>
      </xdr:nvSpPr>
      <xdr:spPr>
        <a:xfrm>
          <a:off x="4673600" y="9307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102870</xdr:rowOff>
    </xdr:from>
    <xdr:to>
      <xdr:col>24</xdr:col>
      <xdr:colOff>152400</xdr:colOff>
      <xdr:row>55</xdr:row>
      <xdr:rowOff>102870</xdr:rowOff>
    </xdr:to>
    <xdr:cxnSp macro="">
      <xdr:nvCxnSpPr>
        <xdr:cNvPr id="175" name="直線コネクタ 174">
          <a:extLst>
            <a:ext uri="{FF2B5EF4-FFF2-40B4-BE49-F238E27FC236}">
              <a16:creationId xmlns:a16="http://schemas.microsoft.com/office/drawing/2014/main" id="{5C195FBB-E4AB-4FA0-9E4D-1725471F0E4A}"/>
            </a:ext>
          </a:extLst>
        </xdr:cNvPr>
        <xdr:cNvCxnSpPr/>
      </xdr:nvCxnSpPr>
      <xdr:spPr>
        <a:xfrm>
          <a:off x="4546600" y="953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59072</xdr:rowOff>
    </xdr:from>
    <xdr:ext cx="405111" cy="259045"/>
    <xdr:sp macro="" textlink="">
      <xdr:nvSpPr>
        <xdr:cNvPr id="176" name="【体育館・プール】&#10;有形固定資産減価償却率平均値テキスト">
          <a:extLst>
            <a:ext uri="{FF2B5EF4-FFF2-40B4-BE49-F238E27FC236}">
              <a16:creationId xmlns:a16="http://schemas.microsoft.com/office/drawing/2014/main" id="{164B064D-95CA-4AA4-987D-4E79169E5718}"/>
            </a:ext>
          </a:extLst>
        </xdr:cNvPr>
        <xdr:cNvSpPr txBox="1"/>
      </xdr:nvSpPr>
      <xdr:spPr>
        <a:xfrm>
          <a:off x="4673600" y="103460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80645</xdr:rowOff>
    </xdr:from>
    <xdr:to>
      <xdr:col>24</xdr:col>
      <xdr:colOff>114300</xdr:colOff>
      <xdr:row>61</xdr:row>
      <xdr:rowOff>10795</xdr:rowOff>
    </xdr:to>
    <xdr:sp macro="" textlink="">
      <xdr:nvSpPr>
        <xdr:cNvPr id="177" name="フローチャート: 判断 176">
          <a:extLst>
            <a:ext uri="{FF2B5EF4-FFF2-40B4-BE49-F238E27FC236}">
              <a16:creationId xmlns:a16="http://schemas.microsoft.com/office/drawing/2014/main" id="{E2E895ED-32DA-4D72-8CAE-85BBA1BC3A59}"/>
            </a:ext>
          </a:extLst>
        </xdr:cNvPr>
        <xdr:cNvSpPr/>
      </xdr:nvSpPr>
      <xdr:spPr>
        <a:xfrm>
          <a:off x="4584700" y="1036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69215</xdr:rowOff>
    </xdr:from>
    <xdr:to>
      <xdr:col>20</xdr:col>
      <xdr:colOff>38100</xdr:colOff>
      <xdr:row>60</xdr:row>
      <xdr:rowOff>170815</xdr:rowOff>
    </xdr:to>
    <xdr:sp macro="" textlink="">
      <xdr:nvSpPr>
        <xdr:cNvPr id="178" name="フローチャート: 判断 177">
          <a:extLst>
            <a:ext uri="{FF2B5EF4-FFF2-40B4-BE49-F238E27FC236}">
              <a16:creationId xmlns:a16="http://schemas.microsoft.com/office/drawing/2014/main" id="{D227331A-9A26-4867-A5FA-6DCAD21E13B9}"/>
            </a:ext>
          </a:extLst>
        </xdr:cNvPr>
        <xdr:cNvSpPr/>
      </xdr:nvSpPr>
      <xdr:spPr>
        <a:xfrm>
          <a:off x="3746500" y="1035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19685</xdr:rowOff>
    </xdr:from>
    <xdr:to>
      <xdr:col>15</xdr:col>
      <xdr:colOff>101600</xdr:colOff>
      <xdr:row>60</xdr:row>
      <xdr:rowOff>121285</xdr:rowOff>
    </xdr:to>
    <xdr:sp macro="" textlink="">
      <xdr:nvSpPr>
        <xdr:cNvPr id="179" name="フローチャート: 判断 178">
          <a:extLst>
            <a:ext uri="{FF2B5EF4-FFF2-40B4-BE49-F238E27FC236}">
              <a16:creationId xmlns:a16="http://schemas.microsoft.com/office/drawing/2014/main" id="{841ECE09-0CB6-4389-8E13-02DE9B0E665F}"/>
            </a:ext>
          </a:extLst>
        </xdr:cNvPr>
        <xdr:cNvSpPr/>
      </xdr:nvSpPr>
      <xdr:spPr>
        <a:xfrm>
          <a:off x="2857500" y="10306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8255</xdr:rowOff>
    </xdr:from>
    <xdr:to>
      <xdr:col>10</xdr:col>
      <xdr:colOff>165100</xdr:colOff>
      <xdr:row>60</xdr:row>
      <xdr:rowOff>109855</xdr:rowOff>
    </xdr:to>
    <xdr:sp macro="" textlink="">
      <xdr:nvSpPr>
        <xdr:cNvPr id="180" name="フローチャート: 判断 179">
          <a:extLst>
            <a:ext uri="{FF2B5EF4-FFF2-40B4-BE49-F238E27FC236}">
              <a16:creationId xmlns:a16="http://schemas.microsoft.com/office/drawing/2014/main" id="{EFC5954E-3E4A-464D-878D-F9ADCBA1E9D3}"/>
            </a:ext>
          </a:extLst>
        </xdr:cNvPr>
        <xdr:cNvSpPr/>
      </xdr:nvSpPr>
      <xdr:spPr>
        <a:xfrm>
          <a:off x="1968500" y="1029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158750</xdr:rowOff>
    </xdr:from>
    <xdr:to>
      <xdr:col>6</xdr:col>
      <xdr:colOff>38100</xdr:colOff>
      <xdr:row>60</xdr:row>
      <xdr:rowOff>88900</xdr:rowOff>
    </xdr:to>
    <xdr:sp macro="" textlink="">
      <xdr:nvSpPr>
        <xdr:cNvPr id="181" name="フローチャート: 判断 180">
          <a:extLst>
            <a:ext uri="{FF2B5EF4-FFF2-40B4-BE49-F238E27FC236}">
              <a16:creationId xmlns:a16="http://schemas.microsoft.com/office/drawing/2014/main" id="{62612A10-415A-4794-82DA-AC6F95501220}"/>
            </a:ext>
          </a:extLst>
        </xdr:cNvPr>
        <xdr:cNvSpPr/>
      </xdr:nvSpPr>
      <xdr:spPr>
        <a:xfrm>
          <a:off x="1079500" y="1027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DC5FD6FE-41E9-4DD8-9F37-6921A90C8CD5}"/>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C9E9277B-B11F-45A9-A178-1CE8472B9321}"/>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F5CD5FAE-8E32-4918-9AF9-E7415527EBA5}"/>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A598C7A9-A739-4720-ABEA-3812BC8DF20D}"/>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AF154448-B733-4B7C-A751-20EAE8D42155}"/>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44450</xdr:rowOff>
    </xdr:from>
    <xdr:to>
      <xdr:col>24</xdr:col>
      <xdr:colOff>114300</xdr:colOff>
      <xdr:row>60</xdr:row>
      <xdr:rowOff>146050</xdr:rowOff>
    </xdr:to>
    <xdr:sp macro="" textlink="">
      <xdr:nvSpPr>
        <xdr:cNvPr id="187" name="楕円 186">
          <a:extLst>
            <a:ext uri="{FF2B5EF4-FFF2-40B4-BE49-F238E27FC236}">
              <a16:creationId xmlns:a16="http://schemas.microsoft.com/office/drawing/2014/main" id="{7162DF53-B9CF-46C3-9FD6-1D6D207C1BEE}"/>
            </a:ext>
          </a:extLst>
        </xdr:cNvPr>
        <xdr:cNvSpPr/>
      </xdr:nvSpPr>
      <xdr:spPr>
        <a:xfrm>
          <a:off x="4584700" y="10331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67327</xdr:rowOff>
    </xdr:from>
    <xdr:ext cx="405111" cy="259045"/>
    <xdr:sp macro="" textlink="">
      <xdr:nvSpPr>
        <xdr:cNvPr id="188" name="【体育館・プール】&#10;有形固定資産減価償却率該当値テキスト">
          <a:extLst>
            <a:ext uri="{FF2B5EF4-FFF2-40B4-BE49-F238E27FC236}">
              <a16:creationId xmlns:a16="http://schemas.microsoft.com/office/drawing/2014/main" id="{9B3D40DA-D612-4329-BDF5-5A17EE9A3605}"/>
            </a:ext>
          </a:extLst>
        </xdr:cNvPr>
        <xdr:cNvSpPr txBox="1"/>
      </xdr:nvSpPr>
      <xdr:spPr>
        <a:xfrm>
          <a:off x="4673600" y="10182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635</xdr:rowOff>
    </xdr:from>
    <xdr:to>
      <xdr:col>20</xdr:col>
      <xdr:colOff>38100</xdr:colOff>
      <xdr:row>60</xdr:row>
      <xdr:rowOff>102235</xdr:rowOff>
    </xdr:to>
    <xdr:sp macro="" textlink="">
      <xdr:nvSpPr>
        <xdr:cNvPr id="189" name="楕円 188">
          <a:extLst>
            <a:ext uri="{FF2B5EF4-FFF2-40B4-BE49-F238E27FC236}">
              <a16:creationId xmlns:a16="http://schemas.microsoft.com/office/drawing/2014/main" id="{CF512B41-D0BE-44E5-B581-C41D65E242B8}"/>
            </a:ext>
          </a:extLst>
        </xdr:cNvPr>
        <xdr:cNvSpPr/>
      </xdr:nvSpPr>
      <xdr:spPr>
        <a:xfrm>
          <a:off x="3746500" y="10287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51435</xdr:rowOff>
    </xdr:from>
    <xdr:to>
      <xdr:col>24</xdr:col>
      <xdr:colOff>63500</xdr:colOff>
      <xdr:row>60</xdr:row>
      <xdr:rowOff>95250</xdr:rowOff>
    </xdr:to>
    <xdr:cxnSp macro="">
      <xdr:nvCxnSpPr>
        <xdr:cNvPr id="190" name="直線コネクタ 189">
          <a:extLst>
            <a:ext uri="{FF2B5EF4-FFF2-40B4-BE49-F238E27FC236}">
              <a16:creationId xmlns:a16="http://schemas.microsoft.com/office/drawing/2014/main" id="{ED4631A6-FE99-466B-A78A-1006CC8247DF}"/>
            </a:ext>
          </a:extLst>
        </xdr:cNvPr>
        <xdr:cNvCxnSpPr/>
      </xdr:nvCxnSpPr>
      <xdr:spPr>
        <a:xfrm>
          <a:off x="3797300" y="10338435"/>
          <a:ext cx="8382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128270</xdr:rowOff>
    </xdr:from>
    <xdr:to>
      <xdr:col>15</xdr:col>
      <xdr:colOff>101600</xdr:colOff>
      <xdr:row>60</xdr:row>
      <xdr:rowOff>58420</xdr:rowOff>
    </xdr:to>
    <xdr:sp macro="" textlink="">
      <xdr:nvSpPr>
        <xdr:cNvPr id="191" name="楕円 190">
          <a:extLst>
            <a:ext uri="{FF2B5EF4-FFF2-40B4-BE49-F238E27FC236}">
              <a16:creationId xmlns:a16="http://schemas.microsoft.com/office/drawing/2014/main" id="{55ED18DD-3805-4E25-BD74-0025F37F60F5}"/>
            </a:ext>
          </a:extLst>
        </xdr:cNvPr>
        <xdr:cNvSpPr/>
      </xdr:nvSpPr>
      <xdr:spPr>
        <a:xfrm>
          <a:off x="2857500" y="10243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7620</xdr:rowOff>
    </xdr:from>
    <xdr:to>
      <xdr:col>19</xdr:col>
      <xdr:colOff>177800</xdr:colOff>
      <xdr:row>60</xdr:row>
      <xdr:rowOff>51435</xdr:rowOff>
    </xdr:to>
    <xdr:cxnSp macro="">
      <xdr:nvCxnSpPr>
        <xdr:cNvPr id="192" name="直線コネクタ 191">
          <a:extLst>
            <a:ext uri="{FF2B5EF4-FFF2-40B4-BE49-F238E27FC236}">
              <a16:creationId xmlns:a16="http://schemas.microsoft.com/office/drawing/2014/main" id="{DFB8C31A-48F4-487D-BC6C-45D36C7658D8}"/>
            </a:ext>
          </a:extLst>
        </xdr:cNvPr>
        <xdr:cNvCxnSpPr/>
      </xdr:nvCxnSpPr>
      <xdr:spPr>
        <a:xfrm>
          <a:off x="2908300" y="1029462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69215</xdr:rowOff>
    </xdr:from>
    <xdr:to>
      <xdr:col>10</xdr:col>
      <xdr:colOff>165100</xdr:colOff>
      <xdr:row>59</xdr:row>
      <xdr:rowOff>170815</xdr:rowOff>
    </xdr:to>
    <xdr:sp macro="" textlink="">
      <xdr:nvSpPr>
        <xdr:cNvPr id="193" name="楕円 192">
          <a:extLst>
            <a:ext uri="{FF2B5EF4-FFF2-40B4-BE49-F238E27FC236}">
              <a16:creationId xmlns:a16="http://schemas.microsoft.com/office/drawing/2014/main" id="{9744CDCB-D17E-48DC-97F5-F8F300BC6199}"/>
            </a:ext>
          </a:extLst>
        </xdr:cNvPr>
        <xdr:cNvSpPr/>
      </xdr:nvSpPr>
      <xdr:spPr>
        <a:xfrm>
          <a:off x="1968500" y="10184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120015</xdr:rowOff>
    </xdr:from>
    <xdr:to>
      <xdr:col>15</xdr:col>
      <xdr:colOff>50800</xdr:colOff>
      <xdr:row>60</xdr:row>
      <xdr:rowOff>7620</xdr:rowOff>
    </xdr:to>
    <xdr:cxnSp macro="">
      <xdr:nvCxnSpPr>
        <xdr:cNvPr id="194" name="直線コネクタ 193">
          <a:extLst>
            <a:ext uri="{FF2B5EF4-FFF2-40B4-BE49-F238E27FC236}">
              <a16:creationId xmlns:a16="http://schemas.microsoft.com/office/drawing/2014/main" id="{B9347D3B-D5D7-4F39-A7D0-7DE60A8E42DD}"/>
            </a:ext>
          </a:extLst>
        </xdr:cNvPr>
        <xdr:cNvCxnSpPr/>
      </xdr:nvCxnSpPr>
      <xdr:spPr>
        <a:xfrm>
          <a:off x="2019300" y="10235565"/>
          <a:ext cx="889000"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25400</xdr:rowOff>
    </xdr:from>
    <xdr:to>
      <xdr:col>6</xdr:col>
      <xdr:colOff>38100</xdr:colOff>
      <xdr:row>59</xdr:row>
      <xdr:rowOff>127000</xdr:rowOff>
    </xdr:to>
    <xdr:sp macro="" textlink="">
      <xdr:nvSpPr>
        <xdr:cNvPr id="195" name="楕円 194">
          <a:extLst>
            <a:ext uri="{FF2B5EF4-FFF2-40B4-BE49-F238E27FC236}">
              <a16:creationId xmlns:a16="http://schemas.microsoft.com/office/drawing/2014/main" id="{C4E4FA35-2FF7-4C31-8614-38A135635D28}"/>
            </a:ext>
          </a:extLst>
        </xdr:cNvPr>
        <xdr:cNvSpPr/>
      </xdr:nvSpPr>
      <xdr:spPr>
        <a:xfrm>
          <a:off x="1079500" y="1014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76200</xdr:rowOff>
    </xdr:from>
    <xdr:to>
      <xdr:col>10</xdr:col>
      <xdr:colOff>114300</xdr:colOff>
      <xdr:row>59</xdr:row>
      <xdr:rowOff>120015</xdr:rowOff>
    </xdr:to>
    <xdr:cxnSp macro="">
      <xdr:nvCxnSpPr>
        <xdr:cNvPr id="196" name="直線コネクタ 195">
          <a:extLst>
            <a:ext uri="{FF2B5EF4-FFF2-40B4-BE49-F238E27FC236}">
              <a16:creationId xmlns:a16="http://schemas.microsoft.com/office/drawing/2014/main" id="{4D9354A6-77C2-4449-98B0-2ACE1D18B684}"/>
            </a:ext>
          </a:extLst>
        </xdr:cNvPr>
        <xdr:cNvCxnSpPr/>
      </xdr:nvCxnSpPr>
      <xdr:spPr>
        <a:xfrm>
          <a:off x="1130300" y="1019175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161942</xdr:rowOff>
    </xdr:from>
    <xdr:ext cx="405111" cy="259045"/>
    <xdr:sp macro="" textlink="">
      <xdr:nvSpPr>
        <xdr:cNvPr id="197" name="n_1aveValue【体育館・プール】&#10;有形固定資産減価償却率">
          <a:extLst>
            <a:ext uri="{FF2B5EF4-FFF2-40B4-BE49-F238E27FC236}">
              <a16:creationId xmlns:a16="http://schemas.microsoft.com/office/drawing/2014/main" id="{B3074553-ACA7-4094-935B-A3A6A5DFE6A7}"/>
            </a:ext>
          </a:extLst>
        </xdr:cNvPr>
        <xdr:cNvSpPr txBox="1"/>
      </xdr:nvSpPr>
      <xdr:spPr>
        <a:xfrm>
          <a:off x="3582044" y="10448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112412</xdr:rowOff>
    </xdr:from>
    <xdr:ext cx="405111" cy="259045"/>
    <xdr:sp macro="" textlink="">
      <xdr:nvSpPr>
        <xdr:cNvPr id="198" name="n_2aveValue【体育館・プール】&#10;有形固定資産減価償却率">
          <a:extLst>
            <a:ext uri="{FF2B5EF4-FFF2-40B4-BE49-F238E27FC236}">
              <a16:creationId xmlns:a16="http://schemas.microsoft.com/office/drawing/2014/main" id="{27DC98A2-DD12-48C8-BBE4-5B5B03712CF9}"/>
            </a:ext>
          </a:extLst>
        </xdr:cNvPr>
        <xdr:cNvSpPr txBox="1"/>
      </xdr:nvSpPr>
      <xdr:spPr>
        <a:xfrm>
          <a:off x="2705744" y="10399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100982</xdr:rowOff>
    </xdr:from>
    <xdr:ext cx="405111" cy="259045"/>
    <xdr:sp macro="" textlink="">
      <xdr:nvSpPr>
        <xdr:cNvPr id="199" name="n_3aveValue【体育館・プール】&#10;有形固定資産減価償却率">
          <a:extLst>
            <a:ext uri="{FF2B5EF4-FFF2-40B4-BE49-F238E27FC236}">
              <a16:creationId xmlns:a16="http://schemas.microsoft.com/office/drawing/2014/main" id="{5997E90A-5D7F-41FF-8519-C8F8A7F7D154}"/>
            </a:ext>
          </a:extLst>
        </xdr:cNvPr>
        <xdr:cNvSpPr txBox="1"/>
      </xdr:nvSpPr>
      <xdr:spPr>
        <a:xfrm>
          <a:off x="1816744" y="10387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80027</xdr:rowOff>
    </xdr:from>
    <xdr:ext cx="405111" cy="259045"/>
    <xdr:sp macro="" textlink="">
      <xdr:nvSpPr>
        <xdr:cNvPr id="200" name="n_4aveValue【体育館・プール】&#10;有形固定資産減価償却率">
          <a:extLst>
            <a:ext uri="{FF2B5EF4-FFF2-40B4-BE49-F238E27FC236}">
              <a16:creationId xmlns:a16="http://schemas.microsoft.com/office/drawing/2014/main" id="{BEB874A7-0832-43CD-A1FD-4E3D076E5FE5}"/>
            </a:ext>
          </a:extLst>
        </xdr:cNvPr>
        <xdr:cNvSpPr txBox="1"/>
      </xdr:nvSpPr>
      <xdr:spPr>
        <a:xfrm>
          <a:off x="927744" y="1036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118762</xdr:rowOff>
    </xdr:from>
    <xdr:ext cx="405111" cy="259045"/>
    <xdr:sp macro="" textlink="">
      <xdr:nvSpPr>
        <xdr:cNvPr id="201" name="n_1mainValue【体育館・プール】&#10;有形固定資産減価償却率">
          <a:extLst>
            <a:ext uri="{FF2B5EF4-FFF2-40B4-BE49-F238E27FC236}">
              <a16:creationId xmlns:a16="http://schemas.microsoft.com/office/drawing/2014/main" id="{88B9A556-47C1-437C-8243-1D9C7339BF6F}"/>
            </a:ext>
          </a:extLst>
        </xdr:cNvPr>
        <xdr:cNvSpPr txBox="1"/>
      </xdr:nvSpPr>
      <xdr:spPr>
        <a:xfrm>
          <a:off x="3582044" y="10062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74947</xdr:rowOff>
    </xdr:from>
    <xdr:ext cx="405111" cy="259045"/>
    <xdr:sp macro="" textlink="">
      <xdr:nvSpPr>
        <xdr:cNvPr id="202" name="n_2mainValue【体育館・プール】&#10;有形固定資産減価償却率">
          <a:extLst>
            <a:ext uri="{FF2B5EF4-FFF2-40B4-BE49-F238E27FC236}">
              <a16:creationId xmlns:a16="http://schemas.microsoft.com/office/drawing/2014/main" id="{513B25C9-AED0-41EE-AB21-DEBCD0205F65}"/>
            </a:ext>
          </a:extLst>
        </xdr:cNvPr>
        <xdr:cNvSpPr txBox="1"/>
      </xdr:nvSpPr>
      <xdr:spPr>
        <a:xfrm>
          <a:off x="2705744" y="10019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15892</xdr:rowOff>
    </xdr:from>
    <xdr:ext cx="405111" cy="259045"/>
    <xdr:sp macro="" textlink="">
      <xdr:nvSpPr>
        <xdr:cNvPr id="203" name="n_3mainValue【体育館・プール】&#10;有形固定資産減価償却率">
          <a:extLst>
            <a:ext uri="{FF2B5EF4-FFF2-40B4-BE49-F238E27FC236}">
              <a16:creationId xmlns:a16="http://schemas.microsoft.com/office/drawing/2014/main" id="{07CCFD01-6F6F-474B-A6DA-10C733FCC187}"/>
            </a:ext>
          </a:extLst>
        </xdr:cNvPr>
        <xdr:cNvSpPr txBox="1"/>
      </xdr:nvSpPr>
      <xdr:spPr>
        <a:xfrm>
          <a:off x="1816744" y="9959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143527</xdr:rowOff>
    </xdr:from>
    <xdr:ext cx="405111" cy="259045"/>
    <xdr:sp macro="" textlink="">
      <xdr:nvSpPr>
        <xdr:cNvPr id="204" name="n_4mainValue【体育館・プール】&#10;有形固定資産減価償却率">
          <a:extLst>
            <a:ext uri="{FF2B5EF4-FFF2-40B4-BE49-F238E27FC236}">
              <a16:creationId xmlns:a16="http://schemas.microsoft.com/office/drawing/2014/main" id="{F7605FEA-3758-47AE-BA64-F17199AA7625}"/>
            </a:ext>
          </a:extLst>
        </xdr:cNvPr>
        <xdr:cNvSpPr txBox="1"/>
      </xdr:nvSpPr>
      <xdr:spPr>
        <a:xfrm>
          <a:off x="927744" y="9916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57D4C846-D29D-4BE8-A61A-45DA788921D7}"/>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5D466344-C19B-4A7B-8362-C73AAF87DA6E}"/>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10BC2D2C-19CD-4200-9C9D-D3496B51E254}"/>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83C5CC06-7915-4B02-A9F3-1901CB53495D}"/>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8E6317C6-4348-4675-B874-E2E204C80B09}"/>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B0812F35-C244-45A1-8412-6AF1668E7069}"/>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92845E62-DE1F-497B-8EB6-97C4207B0AF5}"/>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0E1ACB04-EEA9-402A-AFAE-DF10F4006BA3}"/>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425F3AAB-276A-407C-8931-B0318274375A}"/>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8CB2BAE7-EE69-4006-8A34-C0EDE0A50BD7}"/>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a:extLst>
            <a:ext uri="{FF2B5EF4-FFF2-40B4-BE49-F238E27FC236}">
              <a16:creationId xmlns:a16="http://schemas.microsoft.com/office/drawing/2014/main" id="{118A0D04-45FE-4922-8289-8EB6FA700959}"/>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6" name="テキスト ボックス 215">
          <a:extLst>
            <a:ext uri="{FF2B5EF4-FFF2-40B4-BE49-F238E27FC236}">
              <a16:creationId xmlns:a16="http://schemas.microsoft.com/office/drawing/2014/main" id="{F295CD8F-F4A9-4490-B7A5-E42DA4D1A242}"/>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a:extLst>
            <a:ext uri="{FF2B5EF4-FFF2-40B4-BE49-F238E27FC236}">
              <a16:creationId xmlns:a16="http://schemas.microsoft.com/office/drawing/2014/main" id="{EEB7BC99-5BC7-444D-BA18-9A2BF4702978}"/>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8" name="テキスト ボックス 217">
          <a:extLst>
            <a:ext uri="{FF2B5EF4-FFF2-40B4-BE49-F238E27FC236}">
              <a16:creationId xmlns:a16="http://schemas.microsoft.com/office/drawing/2014/main" id="{6D58477F-BFC2-4F01-98CB-0770C726DD96}"/>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a:extLst>
            <a:ext uri="{FF2B5EF4-FFF2-40B4-BE49-F238E27FC236}">
              <a16:creationId xmlns:a16="http://schemas.microsoft.com/office/drawing/2014/main" id="{D2E85EF1-6E31-4DAD-AB53-79FD4D56FB41}"/>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0" name="テキスト ボックス 219">
          <a:extLst>
            <a:ext uri="{FF2B5EF4-FFF2-40B4-BE49-F238E27FC236}">
              <a16:creationId xmlns:a16="http://schemas.microsoft.com/office/drawing/2014/main" id="{40E08DA2-ABBA-470C-8B8E-E4179E2AA00A}"/>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a:extLst>
            <a:ext uri="{FF2B5EF4-FFF2-40B4-BE49-F238E27FC236}">
              <a16:creationId xmlns:a16="http://schemas.microsoft.com/office/drawing/2014/main" id="{0A2FDE19-161C-405C-8701-C0286D345DE6}"/>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2" name="テキスト ボックス 221">
          <a:extLst>
            <a:ext uri="{FF2B5EF4-FFF2-40B4-BE49-F238E27FC236}">
              <a16:creationId xmlns:a16="http://schemas.microsoft.com/office/drawing/2014/main" id="{4BE7BAA0-2255-4D2E-8E88-B1CC86DCEE43}"/>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a:extLst>
            <a:ext uri="{FF2B5EF4-FFF2-40B4-BE49-F238E27FC236}">
              <a16:creationId xmlns:a16="http://schemas.microsoft.com/office/drawing/2014/main" id="{EB44F42F-5B5A-4F48-91B7-1E86EAC74B98}"/>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4" name="テキスト ボックス 223">
          <a:extLst>
            <a:ext uri="{FF2B5EF4-FFF2-40B4-BE49-F238E27FC236}">
              <a16:creationId xmlns:a16="http://schemas.microsoft.com/office/drawing/2014/main" id="{3DE4780F-8CEE-4490-AA61-D8714A2EC293}"/>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1C4F1C9B-D215-49C8-B131-58D8AA4DA29E}"/>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a:extLst>
            <a:ext uri="{FF2B5EF4-FFF2-40B4-BE49-F238E27FC236}">
              <a16:creationId xmlns:a16="http://schemas.microsoft.com/office/drawing/2014/main" id="{4C4926B9-E4DE-4B94-92AB-96D1F5787504}"/>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a:extLst>
            <a:ext uri="{FF2B5EF4-FFF2-40B4-BE49-F238E27FC236}">
              <a16:creationId xmlns:a16="http://schemas.microsoft.com/office/drawing/2014/main" id="{9EAC4649-88AD-4A1A-BF02-84FB80AD41A3}"/>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135255</xdr:rowOff>
    </xdr:from>
    <xdr:to>
      <xdr:col>54</xdr:col>
      <xdr:colOff>189865</xdr:colOff>
      <xdr:row>64</xdr:row>
      <xdr:rowOff>75819</xdr:rowOff>
    </xdr:to>
    <xdr:cxnSp macro="">
      <xdr:nvCxnSpPr>
        <xdr:cNvPr id="228" name="直線コネクタ 227">
          <a:extLst>
            <a:ext uri="{FF2B5EF4-FFF2-40B4-BE49-F238E27FC236}">
              <a16:creationId xmlns:a16="http://schemas.microsoft.com/office/drawing/2014/main" id="{B4F23300-C354-4A19-B465-E4D17C09D65B}"/>
            </a:ext>
          </a:extLst>
        </xdr:cNvPr>
        <xdr:cNvCxnSpPr/>
      </xdr:nvCxnSpPr>
      <xdr:spPr>
        <a:xfrm flipV="1">
          <a:off x="10476865" y="9736455"/>
          <a:ext cx="0" cy="1312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79646</xdr:rowOff>
    </xdr:from>
    <xdr:ext cx="469744" cy="259045"/>
    <xdr:sp macro="" textlink="">
      <xdr:nvSpPr>
        <xdr:cNvPr id="229" name="【体育館・プール】&#10;一人当たり面積最小値テキスト">
          <a:extLst>
            <a:ext uri="{FF2B5EF4-FFF2-40B4-BE49-F238E27FC236}">
              <a16:creationId xmlns:a16="http://schemas.microsoft.com/office/drawing/2014/main" id="{278DEA46-2CDC-4AD8-8C06-1525D50913D4}"/>
            </a:ext>
          </a:extLst>
        </xdr:cNvPr>
        <xdr:cNvSpPr txBox="1"/>
      </xdr:nvSpPr>
      <xdr:spPr>
        <a:xfrm>
          <a:off x="10515600" y="11052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75819</xdr:rowOff>
    </xdr:from>
    <xdr:to>
      <xdr:col>55</xdr:col>
      <xdr:colOff>88900</xdr:colOff>
      <xdr:row>64</xdr:row>
      <xdr:rowOff>75819</xdr:rowOff>
    </xdr:to>
    <xdr:cxnSp macro="">
      <xdr:nvCxnSpPr>
        <xdr:cNvPr id="230" name="直線コネクタ 229">
          <a:extLst>
            <a:ext uri="{FF2B5EF4-FFF2-40B4-BE49-F238E27FC236}">
              <a16:creationId xmlns:a16="http://schemas.microsoft.com/office/drawing/2014/main" id="{D0523BD4-468C-4DC5-9618-547E2C757BDF}"/>
            </a:ext>
          </a:extLst>
        </xdr:cNvPr>
        <xdr:cNvCxnSpPr/>
      </xdr:nvCxnSpPr>
      <xdr:spPr>
        <a:xfrm>
          <a:off x="10388600" y="11048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81932</xdr:rowOff>
    </xdr:from>
    <xdr:ext cx="469744" cy="259045"/>
    <xdr:sp macro="" textlink="">
      <xdr:nvSpPr>
        <xdr:cNvPr id="231" name="【体育館・プール】&#10;一人当たり面積最大値テキスト">
          <a:extLst>
            <a:ext uri="{FF2B5EF4-FFF2-40B4-BE49-F238E27FC236}">
              <a16:creationId xmlns:a16="http://schemas.microsoft.com/office/drawing/2014/main" id="{7BD28530-B45C-4344-B899-1BD9B2356C86}"/>
            </a:ext>
          </a:extLst>
        </xdr:cNvPr>
        <xdr:cNvSpPr txBox="1"/>
      </xdr:nvSpPr>
      <xdr:spPr>
        <a:xfrm>
          <a:off x="10515600" y="9511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135255</xdr:rowOff>
    </xdr:from>
    <xdr:to>
      <xdr:col>55</xdr:col>
      <xdr:colOff>88900</xdr:colOff>
      <xdr:row>56</xdr:row>
      <xdr:rowOff>135255</xdr:rowOff>
    </xdr:to>
    <xdr:cxnSp macro="">
      <xdr:nvCxnSpPr>
        <xdr:cNvPr id="232" name="直線コネクタ 231">
          <a:extLst>
            <a:ext uri="{FF2B5EF4-FFF2-40B4-BE49-F238E27FC236}">
              <a16:creationId xmlns:a16="http://schemas.microsoft.com/office/drawing/2014/main" id="{890DAC36-BF3E-4BA0-A51F-3F27D744BD9B}"/>
            </a:ext>
          </a:extLst>
        </xdr:cNvPr>
        <xdr:cNvCxnSpPr/>
      </xdr:nvCxnSpPr>
      <xdr:spPr>
        <a:xfrm>
          <a:off x="10388600" y="97364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12971</xdr:rowOff>
    </xdr:from>
    <xdr:ext cx="469744" cy="259045"/>
    <xdr:sp macro="" textlink="">
      <xdr:nvSpPr>
        <xdr:cNvPr id="233" name="【体育館・プール】&#10;一人当たり面積平均値テキスト">
          <a:extLst>
            <a:ext uri="{FF2B5EF4-FFF2-40B4-BE49-F238E27FC236}">
              <a16:creationId xmlns:a16="http://schemas.microsoft.com/office/drawing/2014/main" id="{44302A05-A9D4-4326-856F-5C3D0CDD8505}"/>
            </a:ext>
          </a:extLst>
        </xdr:cNvPr>
        <xdr:cNvSpPr txBox="1"/>
      </xdr:nvSpPr>
      <xdr:spPr>
        <a:xfrm>
          <a:off x="10515600" y="108143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34544</xdr:rowOff>
    </xdr:from>
    <xdr:to>
      <xdr:col>55</xdr:col>
      <xdr:colOff>50800</xdr:colOff>
      <xdr:row>63</xdr:row>
      <xdr:rowOff>136144</xdr:rowOff>
    </xdr:to>
    <xdr:sp macro="" textlink="">
      <xdr:nvSpPr>
        <xdr:cNvPr id="234" name="フローチャート: 判断 233">
          <a:extLst>
            <a:ext uri="{FF2B5EF4-FFF2-40B4-BE49-F238E27FC236}">
              <a16:creationId xmlns:a16="http://schemas.microsoft.com/office/drawing/2014/main" id="{4C9E15E7-D90C-4AD0-8299-D27CD443E088}"/>
            </a:ext>
          </a:extLst>
        </xdr:cNvPr>
        <xdr:cNvSpPr/>
      </xdr:nvSpPr>
      <xdr:spPr>
        <a:xfrm>
          <a:off x="10426700" y="1083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39116</xdr:rowOff>
    </xdr:from>
    <xdr:to>
      <xdr:col>50</xdr:col>
      <xdr:colOff>165100</xdr:colOff>
      <xdr:row>63</xdr:row>
      <xdr:rowOff>140716</xdr:rowOff>
    </xdr:to>
    <xdr:sp macro="" textlink="">
      <xdr:nvSpPr>
        <xdr:cNvPr id="235" name="フローチャート: 判断 234">
          <a:extLst>
            <a:ext uri="{FF2B5EF4-FFF2-40B4-BE49-F238E27FC236}">
              <a16:creationId xmlns:a16="http://schemas.microsoft.com/office/drawing/2014/main" id="{8CB0C172-5515-4B13-B2C5-A19253CFB3EA}"/>
            </a:ext>
          </a:extLst>
        </xdr:cNvPr>
        <xdr:cNvSpPr/>
      </xdr:nvSpPr>
      <xdr:spPr>
        <a:xfrm>
          <a:off x="9588500" y="10840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44069</xdr:rowOff>
    </xdr:from>
    <xdr:to>
      <xdr:col>46</xdr:col>
      <xdr:colOff>38100</xdr:colOff>
      <xdr:row>63</xdr:row>
      <xdr:rowOff>145669</xdr:rowOff>
    </xdr:to>
    <xdr:sp macro="" textlink="">
      <xdr:nvSpPr>
        <xdr:cNvPr id="236" name="フローチャート: 判断 235">
          <a:extLst>
            <a:ext uri="{FF2B5EF4-FFF2-40B4-BE49-F238E27FC236}">
              <a16:creationId xmlns:a16="http://schemas.microsoft.com/office/drawing/2014/main" id="{958859D7-EF5A-4920-8E2F-D69A904F8BCC}"/>
            </a:ext>
          </a:extLst>
        </xdr:cNvPr>
        <xdr:cNvSpPr/>
      </xdr:nvSpPr>
      <xdr:spPr>
        <a:xfrm>
          <a:off x="8699500" y="10845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53594</xdr:rowOff>
    </xdr:from>
    <xdr:to>
      <xdr:col>41</xdr:col>
      <xdr:colOff>101600</xdr:colOff>
      <xdr:row>63</xdr:row>
      <xdr:rowOff>155194</xdr:rowOff>
    </xdr:to>
    <xdr:sp macro="" textlink="">
      <xdr:nvSpPr>
        <xdr:cNvPr id="237" name="フローチャート: 判断 236">
          <a:extLst>
            <a:ext uri="{FF2B5EF4-FFF2-40B4-BE49-F238E27FC236}">
              <a16:creationId xmlns:a16="http://schemas.microsoft.com/office/drawing/2014/main" id="{E2350E8F-7379-43CE-A9F5-0E7302EF0B07}"/>
            </a:ext>
          </a:extLst>
        </xdr:cNvPr>
        <xdr:cNvSpPr/>
      </xdr:nvSpPr>
      <xdr:spPr>
        <a:xfrm>
          <a:off x="7810500" y="10854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65786</xdr:rowOff>
    </xdr:from>
    <xdr:to>
      <xdr:col>36</xdr:col>
      <xdr:colOff>165100</xdr:colOff>
      <xdr:row>63</xdr:row>
      <xdr:rowOff>167386</xdr:rowOff>
    </xdr:to>
    <xdr:sp macro="" textlink="">
      <xdr:nvSpPr>
        <xdr:cNvPr id="238" name="フローチャート: 判断 237">
          <a:extLst>
            <a:ext uri="{FF2B5EF4-FFF2-40B4-BE49-F238E27FC236}">
              <a16:creationId xmlns:a16="http://schemas.microsoft.com/office/drawing/2014/main" id="{39F8728C-DA69-4B81-920E-3F6F9E194689}"/>
            </a:ext>
          </a:extLst>
        </xdr:cNvPr>
        <xdr:cNvSpPr/>
      </xdr:nvSpPr>
      <xdr:spPr>
        <a:xfrm>
          <a:off x="6921500" y="10867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45AB7544-53A2-474E-A83B-BFB85B69DFC8}"/>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104D31C2-CA81-4F4C-ADF9-D4C6B0C84C88}"/>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B3CE99A6-3335-4C58-BB5F-59C8029EC3F6}"/>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A9FA4886-7275-4748-AB8C-7CD7E10FDDB3}"/>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654EA2EC-C6AE-41AE-AE7A-E3202BE6B11C}"/>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62357</xdr:rowOff>
    </xdr:from>
    <xdr:to>
      <xdr:col>55</xdr:col>
      <xdr:colOff>50800</xdr:colOff>
      <xdr:row>62</xdr:row>
      <xdr:rowOff>163957</xdr:rowOff>
    </xdr:to>
    <xdr:sp macro="" textlink="">
      <xdr:nvSpPr>
        <xdr:cNvPr id="244" name="楕円 243">
          <a:extLst>
            <a:ext uri="{FF2B5EF4-FFF2-40B4-BE49-F238E27FC236}">
              <a16:creationId xmlns:a16="http://schemas.microsoft.com/office/drawing/2014/main" id="{BA5DBA84-0A6B-4A1F-9CCF-AA59FFEEA437}"/>
            </a:ext>
          </a:extLst>
        </xdr:cNvPr>
        <xdr:cNvSpPr/>
      </xdr:nvSpPr>
      <xdr:spPr>
        <a:xfrm>
          <a:off x="10426700" y="10692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85234</xdr:rowOff>
    </xdr:from>
    <xdr:ext cx="469744" cy="259045"/>
    <xdr:sp macro="" textlink="">
      <xdr:nvSpPr>
        <xdr:cNvPr id="245" name="【体育館・プール】&#10;一人当たり面積該当値テキスト">
          <a:extLst>
            <a:ext uri="{FF2B5EF4-FFF2-40B4-BE49-F238E27FC236}">
              <a16:creationId xmlns:a16="http://schemas.microsoft.com/office/drawing/2014/main" id="{7BC65BAB-202E-4269-8105-79F7E814D827}"/>
            </a:ext>
          </a:extLst>
        </xdr:cNvPr>
        <xdr:cNvSpPr txBox="1"/>
      </xdr:nvSpPr>
      <xdr:spPr>
        <a:xfrm>
          <a:off x="10515600" y="10543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71120</xdr:rowOff>
    </xdr:from>
    <xdr:to>
      <xdr:col>50</xdr:col>
      <xdr:colOff>165100</xdr:colOff>
      <xdr:row>63</xdr:row>
      <xdr:rowOff>1270</xdr:rowOff>
    </xdr:to>
    <xdr:sp macro="" textlink="">
      <xdr:nvSpPr>
        <xdr:cNvPr id="246" name="楕円 245">
          <a:extLst>
            <a:ext uri="{FF2B5EF4-FFF2-40B4-BE49-F238E27FC236}">
              <a16:creationId xmlns:a16="http://schemas.microsoft.com/office/drawing/2014/main" id="{0F2E9E29-4FDD-427B-8BDE-AAA616A4EC75}"/>
            </a:ext>
          </a:extLst>
        </xdr:cNvPr>
        <xdr:cNvSpPr/>
      </xdr:nvSpPr>
      <xdr:spPr>
        <a:xfrm>
          <a:off x="9588500" y="10701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113157</xdr:rowOff>
    </xdr:from>
    <xdr:to>
      <xdr:col>55</xdr:col>
      <xdr:colOff>0</xdr:colOff>
      <xdr:row>62</xdr:row>
      <xdr:rowOff>121920</xdr:rowOff>
    </xdr:to>
    <xdr:cxnSp macro="">
      <xdr:nvCxnSpPr>
        <xdr:cNvPr id="247" name="直線コネクタ 246">
          <a:extLst>
            <a:ext uri="{FF2B5EF4-FFF2-40B4-BE49-F238E27FC236}">
              <a16:creationId xmlns:a16="http://schemas.microsoft.com/office/drawing/2014/main" id="{5A510C42-FC36-42A7-809D-9C696601CBDC}"/>
            </a:ext>
          </a:extLst>
        </xdr:cNvPr>
        <xdr:cNvCxnSpPr/>
      </xdr:nvCxnSpPr>
      <xdr:spPr>
        <a:xfrm flipV="1">
          <a:off x="9639300" y="10743057"/>
          <a:ext cx="838200" cy="8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78359</xdr:rowOff>
    </xdr:from>
    <xdr:to>
      <xdr:col>46</xdr:col>
      <xdr:colOff>38100</xdr:colOff>
      <xdr:row>63</xdr:row>
      <xdr:rowOff>8509</xdr:rowOff>
    </xdr:to>
    <xdr:sp macro="" textlink="">
      <xdr:nvSpPr>
        <xdr:cNvPr id="248" name="楕円 247">
          <a:extLst>
            <a:ext uri="{FF2B5EF4-FFF2-40B4-BE49-F238E27FC236}">
              <a16:creationId xmlns:a16="http://schemas.microsoft.com/office/drawing/2014/main" id="{8F7AB06D-98D8-41F9-A510-8FD7ADD1CB60}"/>
            </a:ext>
          </a:extLst>
        </xdr:cNvPr>
        <xdr:cNvSpPr/>
      </xdr:nvSpPr>
      <xdr:spPr>
        <a:xfrm>
          <a:off x="8699500" y="10708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121920</xdr:rowOff>
    </xdr:from>
    <xdr:to>
      <xdr:col>50</xdr:col>
      <xdr:colOff>114300</xdr:colOff>
      <xdr:row>62</xdr:row>
      <xdr:rowOff>129159</xdr:rowOff>
    </xdr:to>
    <xdr:cxnSp macro="">
      <xdr:nvCxnSpPr>
        <xdr:cNvPr id="249" name="直線コネクタ 248">
          <a:extLst>
            <a:ext uri="{FF2B5EF4-FFF2-40B4-BE49-F238E27FC236}">
              <a16:creationId xmlns:a16="http://schemas.microsoft.com/office/drawing/2014/main" id="{75A900BA-3A22-4A2C-8861-62B3A5061C85}"/>
            </a:ext>
          </a:extLst>
        </xdr:cNvPr>
        <xdr:cNvCxnSpPr/>
      </xdr:nvCxnSpPr>
      <xdr:spPr>
        <a:xfrm flipV="1">
          <a:off x="8750300" y="10751820"/>
          <a:ext cx="8890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106172</xdr:rowOff>
    </xdr:from>
    <xdr:to>
      <xdr:col>41</xdr:col>
      <xdr:colOff>101600</xdr:colOff>
      <xdr:row>63</xdr:row>
      <xdr:rowOff>36322</xdr:rowOff>
    </xdr:to>
    <xdr:sp macro="" textlink="">
      <xdr:nvSpPr>
        <xdr:cNvPr id="250" name="楕円 249">
          <a:extLst>
            <a:ext uri="{FF2B5EF4-FFF2-40B4-BE49-F238E27FC236}">
              <a16:creationId xmlns:a16="http://schemas.microsoft.com/office/drawing/2014/main" id="{91176520-C8B0-4C51-8B08-F71A2D94EA0D}"/>
            </a:ext>
          </a:extLst>
        </xdr:cNvPr>
        <xdr:cNvSpPr/>
      </xdr:nvSpPr>
      <xdr:spPr>
        <a:xfrm>
          <a:off x="7810500" y="10736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129159</xdr:rowOff>
    </xdr:from>
    <xdr:to>
      <xdr:col>45</xdr:col>
      <xdr:colOff>177800</xdr:colOff>
      <xdr:row>62</xdr:row>
      <xdr:rowOff>156972</xdr:rowOff>
    </xdr:to>
    <xdr:cxnSp macro="">
      <xdr:nvCxnSpPr>
        <xdr:cNvPr id="251" name="直線コネクタ 250">
          <a:extLst>
            <a:ext uri="{FF2B5EF4-FFF2-40B4-BE49-F238E27FC236}">
              <a16:creationId xmlns:a16="http://schemas.microsoft.com/office/drawing/2014/main" id="{D7FCF576-C829-4D99-AAAC-0B06546F8B5B}"/>
            </a:ext>
          </a:extLst>
        </xdr:cNvPr>
        <xdr:cNvCxnSpPr/>
      </xdr:nvCxnSpPr>
      <xdr:spPr>
        <a:xfrm flipV="1">
          <a:off x="7861300" y="10759059"/>
          <a:ext cx="889000" cy="27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111125</xdr:rowOff>
    </xdr:from>
    <xdr:to>
      <xdr:col>36</xdr:col>
      <xdr:colOff>165100</xdr:colOff>
      <xdr:row>63</xdr:row>
      <xdr:rowOff>41275</xdr:rowOff>
    </xdr:to>
    <xdr:sp macro="" textlink="">
      <xdr:nvSpPr>
        <xdr:cNvPr id="252" name="楕円 251">
          <a:extLst>
            <a:ext uri="{FF2B5EF4-FFF2-40B4-BE49-F238E27FC236}">
              <a16:creationId xmlns:a16="http://schemas.microsoft.com/office/drawing/2014/main" id="{22F4A12A-9B8E-40CD-B757-A7244CDCF419}"/>
            </a:ext>
          </a:extLst>
        </xdr:cNvPr>
        <xdr:cNvSpPr/>
      </xdr:nvSpPr>
      <xdr:spPr>
        <a:xfrm>
          <a:off x="6921500" y="10741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156972</xdr:rowOff>
    </xdr:from>
    <xdr:to>
      <xdr:col>41</xdr:col>
      <xdr:colOff>50800</xdr:colOff>
      <xdr:row>62</xdr:row>
      <xdr:rowOff>161925</xdr:rowOff>
    </xdr:to>
    <xdr:cxnSp macro="">
      <xdr:nvCxnSpPr>
        <xdr:cNvPr id="253" name="直線コネクタ 252">
          <a:extLst>
            <a:ext uri="{FF2B5EF4-FFF2-40B4-BE49-F238E27FC236}">
              <a16:creationId xmlns:a16="http://schemas.microsoft.com/office/drawing/2014/main" id="{803243C6-3D20-4F42-B60D-A3756E36B3B3}"/>
            </a:ext>
          </a:extLst>
        </xdr:cNvPr>
        <xdr:cNvCxnSpPr/>
      </xdr:nvCxnSpPr>
      <xdr:spPr>
        <a:xfrm flipV="1">
          <a:off x="6972300" y="10786872"/>
          <a:ext cx="88900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131843</xdr:rowOff>
    </xdr:from>
    <xdr:ext cx="469744" cy="259045"/>
    <xdr:sp macro="" textlink="">
      <xdr:nvSpPr>
        <xdr:cNvPr id="254" name="n_1aveValue【体育館・プール】&#10;一人当たり面積">
          <a:extLst>
            <a:ext uri="{FF2B5EF4-FFF2-40B4-BE49-F238E27FC236}">
              <a16:creationId xmlns:a16="http://schemas.microsoft.com/office/drawing/2014/main" id="{10BA1E77-BC7E-443D-BFE1-0DAB9A5578E6}"/>
            </a:ext>
          </a:extLst>
        </xdr:cNvPr>
        <xdr:cNvSpPr txBox="1"/>
      </xdr:nvSpPr>
      <xdr:spPr>
        <a:xfrm>
          <a:off x="9391727" y="10933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136796</xdr:rowOff>
    </xdr:from>
    <xdr:ext cx="469744" cy="259045"/>
    <xdr:sp macro="" textlink="">
      <xdr:nvSpPr>
        <xdr:cNvPr id="255" name="n_2aveValue【体育館・プール】&#10;一人当たり面積">
          <a:extLst>
            <a:ext uri="{FF2B5EF4-FFF2-40B4-BE49-F238E27FC236}">
              <a16:creationId xmlns:a16="http://schemas.microsoft.com/office/drawing/2014/main" id="{E6530274-177B-4B8A-8644-AF3942291D84}"/>
            </a:ext>
          </a:extLst>
        </xdr:cNvPr>
        <xdr:cNvSpPr txBox="1"/>
      </xdr:nvSpPr>
      <xdr:spPr>
        <a:xfrm>
          <a:off x="8515427" y="10938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146321</xdr:rowOff>
    </xdr:from>
    <xdr:ext cx="469744" cy="259045"/>
    <xdr:sp macro="" textlink="">
      <xdr:nvSpPr>
        <xdr:cNvPr id="256" name="n_3aveValue【体育館・プール】&#10;一人当たり面積">
          <a:extLst>
            <a:ext uri="{FF2B5EF4-FFF2-40B4-BE49-F238E27FC236}">
              <a16:creationId xmlns:a16="http://schemas.microsoft.com/office/drawing/2014/main" id="{A3D71604-F0C7-4C4E-A590-E491C65FD287}"/>
            </a:ext>
          </a:extLst>
        </xdr:cNvPr>
        <xdr:cNvSpPr txBox="1"/>
      </xdr:nvSpPr>
      <xdr:spPr>
        <a:xfrm>
          <a:off x="7626427" y="10947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158513</xdr:rowOff>
    </xdr:from>
    <xdr:ext cx="469744" cy="259045"/>
    <xdr:sp macro="" textlink="">
      <xdr:nvSpPr>
        <xdr:cNvPr id="257" name="n_4aveValue【体育館・プール】&#10;一人当たり面積">
          <a:extLst>
            <a:ext uri="{FF2B5EF4-FFF2-40B4-BE49-F238E27FC236}">
              <a16:creationId xmlns:a16="http://schemas.microsoft.com/office/drawing/2014/main" id="{D5A994B7-DEA9-41CA-87E5-E0DD8DDC0F97}"/>
            </a:ext>
          </a:extLst>
        </xdr:cNvPr>
        <xdr:cNvSpPr txBox="1"/>
      </xdr:nvSpPr>
      <xdr:spPr>
        <a:xfrm>
          <a:off x="6737427" y="10959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61</xdr:row>
      <xdr:rowOff>17797</xdr:rowOff>
    </xdr:from>
    <xdr:ext cx="469744" cy="259045"/>
    <xdr:sp macro="" textlink="">
      <xdr:nvSpPr>
        <xdr:cNvPr id="258" name="n_1mainValue【体育館・プール】&#10;一人当たり面積">
          <a:extLst>
            <a:ext uri="{FF2B5EF4-FFF2-40B4-BE49-F238E27FC236}">
              <a16:creationId xmlns:a16="http://schemas.microsoft.com/office/drawing/2014/main" id="{52750988-CF31-4CE2-B4B8-E32CECB18C26}"/>
            </a:ext>
          </a:extLst>
        </xdr:cNvPr>
        <xdr:cNvSpPr txBox="1"/>
      </xdr:nvSpPr>
      <xdr:spPr>
        <a:xfrm>
          <a:off x="9391727" y="10476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25036</xdr:rowOff>
    </xdr:from>
    <xdr:ext cx="469744" cy="259045"/>
    <xdr:sp macro="" textlink="">
      <xdr:nvSpPr>
        <xdr:cNvPr id="259" name="n_2mainValue【体育館・プール】&#10;一人当たり面積">
          <a:extLst>
            <a:ext uri="{FF2B5EF4-FFF2-40B4-BE49-F238E27FC236}">
              <a16:creationId xmlns:a16="http://schemas.microsoft.com/office/drawing/2014/main" id="{837F541C-1AC7-483F-986A-7561C4391619}"/>
            </a:ext>
          </a:extLst>
        </xdr:cNvPr>
        <xdr:cNvSpPr txBox="1"/>
      </xdr:nvSpPr>
      <xdr:spPr>
        <a:xfrm>
          <a:off x="8515427" y="10483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52849</xdr:rowOff>
    </xdr:from>
    <xdr:ext cx="469744" cy="259045"/>
    <xdr:sp macro="" textlink="">
      <xdr:nvSpPr>
        <xdr:cNvPr id="260" name="n_3mainValue【体育館・プール】&#10;一人当たり面積">
          <a:extLst>
            <a:ext uri="{FF2B5EF4-FFF2-40B4-BE49-F238E27FC236}">
              <a16:creationId xmlns:a16="http://schemas.microsoft.com/office/drawing/2014/main" id="{D7803353-6610-44AD-97F9-3CF4ACCAC23B}"/>
            </a:ext>
          </a:extLst>
        </xdr:cNvPr>
        <xdr:cNvSpPr txBox="1"/>
      </xdr:nvSpPr>
      <xdr:spPr>
        <a:xfrm>
          <a:off x="7626427" y="10511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57802</xdr:rowOff>
    </xdr:from>
    <xdr:ext cx="469744" cy="259045"/>
    <xdr:sp macro="" textlink="">
      <xdr:nvSpPr>
        <xdr:cNvPr id="261" name="n_4mainValue【体育館・プール】&#10;一人当たり面積">
          <a:extLst>
            <a:ext uri="{FF2B5EF4-FFF2-40B4-BE49-F238E27FC236}">
              <a16:creationId xmlns:a16="http://schemas.microsoft.com/office/drawing/2014/main" id="{C6327653-1D8C-4B88-9928-AE5661EC83EF}"/>
            </a:ext>
          </a:extLst>
        </xdr:cNvPr>
        <xdr:cNvSpPr txBox="1"/>
      </xdr:nvSpPr>
      <xdr:spPr>
        <a:xfrm>
          <a:off x="6737427" y="10516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3AF78A1E-9D99-4886-A08B-DFFC2815BB0A}"/>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53CAB1E3-3245-4C73-82C5-1C1C3912552C}"/>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644FBC17-9032-428D-9275-8A03C3E7BA43}"/>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2378C7B6-79A3-458B-B4D6-33DA0E9CE401}"/>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E3130EE5-E3BE-41F2-B444-525E98B92424}"/>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E83D3EA0-82B8-41CD-B0D9-30FF01CC2F98}"/>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B2D536AF-162E-41F8-A467-F56EFC042904}"/>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3EE08587-7A20-4621-8E9D-C8EC111224D2}"/>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28F52264-8469-44C5-B081-49C7C970CD83}"/>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3E4B88F2-A71D-4F19-A20B-C089CFB4A7D2}"/>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A477693D-393D-43DD-A91E-7E97E55AF6C3}"/>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3" name="直線コネクタ 272">
          <a:extLst>
            <a:ext uri="{FF2B5EF4-FFF2-40B4-BE49-F238E27FC236}">
              <a16:creationId xmlns:a16="http://schemas.microsoft.com/office/drawing/2014/main" id="{FEC25923-9EDB-48BA-AC65-7B549C370305}"/>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4" name="テキスト ボックス 273">
          <a:extLst>
            <a:ext uri="{FF2B5EF4-FFF2-40B4-BE49-F238E27FC236}">
              <a16:creationId xmlns:a16="http://schemas.microsoft.com/office/drawing/2014/main" id="{A0B917D9-1A7E-41E2-A7FD-1329DA70E9AE}"/>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5" name="直線コネクタ 274">
          <a:extLst>
            <a:ext uri="{FF2B5EF4-FFF2-40B4-BE49-F238E27FC236}">
              <a16:creationId xmlns:a16="http://schemas.microsoft.com/office/drawing/2014/main" id="{C7F4DEA3-6507-4508-81A0-08400556AC24}"/>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6" name="テキスト ボックス 275">
          <a:extLst>
            <a:ext uri="{FF2B5EF4-FFF2-40B4-BE49-F238E27FC236}">
              <a16:creationId xmlns:a16="http://schemas.microsoft.com/office/drawing/2014/main" id="{C0C5AB01-E4B7-4FEB-843C-B130F0A69D34}"/>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7" name="直線コネクタ 276">
          <a:extLst>
            <a:ext uri="{FF2B5EF4-FFF2-40B4-BE49-F238E27FC236}">
              <a16:creationId xmlns:a16="http://schemas.microsoft.com/office/drawing/2014/main" id="{050FA638-0625-4E72-A450-3239C386867E}"/>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8" name="テキスト ボックス 277">
          <a:extLst>
            <a:ext uri="{FF2B5EF4-FFF2-40B4-BE49-F238E27FC236}">
              <a16:creationId xmlns:a16="http://schemas.microsoft.com/office/drawing/2014/main" id="{E37BC840-83B0-4E3D-A518-6D9B25784767}"/>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9" name="直線コネクタ 278">
          <a:extLst>
            <a:ext uri="{FF2B5EF4-FFF2-40B4-BE49-F238E27FC236}">
              <a16:creationId xmlns:a16="http://schemas.microsoft.com/office/drawing/2014/main" id="{40954195-9619-462A-81E5-9A646C23F215}"/>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0" name="テキスト ボックス 279">
          <a:extLst>
            <a:ext uri="{FF2B5EF4-FFF2-40B4-BE49-F238E27FC236}">
              <a16:creationId xmlns:a16="http://schemas.microsoft.com/office/drawing/2014/main" id="{D95FC482-0F66-45F7-980D-9B56135D87DD}"/>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1" name="直線コネクタ 280">
          <a:extLst>
            <a:ext uri="{FF2B5EF4-FFF2-40B4-BE49-F238E27FC236}">
              <a16:creationId xmlns:a16="http://schemas.microsoft.com/office/drawing/2014/main" id="{F6AB3978-B9D7-490D-9601-AC94465906FB}"/>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2" name="テキスト ボックス 281">
          <a:extLst>
            <a:ext uri="{FF2B5EF4-FFF2-40B4-BE49-F238E27FC236}">
              <a16:creationId xmlns:a16="http://schemas.microsoft.com/office/drawing/2014/main" id="{BABF69E7-5036-49F3-9C42-479C904407F7}"/>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a:extLst>
            <a:ext uri="{FF2B5EF4-FFF2-40B4-BE49-F238E27FC236}">
              <a16:creationId xmlns:a16="http://schemas.microsoft.com/office/drawing/2014/main" id="{05B65882-D215-4E74-A7AF-B8890602058D}"/>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4" name="テキスト ボックス 283">
          <a:extLst>
            <a:ext uri="{FF2B5EF4-FFF2-40B4-BE49-F238E27FC236}">
              <a16:creationId xmlns:a16="http://schemas.microsoft.com/office/drawing/2014/main" id="{C4A6AE81-5642-4A05-9B89-A895B1ABAE69}"/>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福祉施設】&#10;有形固定資産減価償却率グラフ枠">
          <a:extLst>
            <a:ext uri="{FF2B5EF4-FFF2-40B4-BE49-F238E27FC236}">
              <a16:creationId xmlns:a16="http://schemas.microsoft.com/office/drawing/2014/main" id="{8F014ADD-6037-4948-A4AA-CC550A47192E}"/>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59055</xdr:rowOff>
    </xdr:from>
    <xdr:to>
      <xdr:col>24</xdr:col>
      <xdr:colOff>62865</xdr:colOff>
      <xdr:row>86</xdr:row>
      <xdr:rowOff>114300</xdr:rowOff>
    </xdr:to>
    <xdr:cxnSp macro="">
      <xdr:nvCxnSpPr>
        <xdr:cNvPr id="286" name="直線コネクタ 285">
          <a:extLst>
            <a:ext uri="{FF2B5EF4-FFF2-40B4-BE49-F238E27FC236}">
              <a16:creationId xmlns:a16="http://schemas.microsoft.com/office/drawing/2014/main" id="{48B52364-97AA-4313-BAE1-2933483603CC}"/>
            </a:ext>
          </a:extLst>
        </xdr:cNvPr>
        <xdr:cNvCxnSpPr/>
      </xdr:nvCxnSpPr>
      <xdr:spPr>
        <a:xfrm flipV="1">
          <a:off x="4634865" y="13260705"/>
          <a:ext cx="0" cy="1598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7" name="【福祉施設】&#10;有形固定資産減価償却率最小値テキスト">
          <a:extLst>
            <a:ext uri="{FF2B5EF4-FFF2-40B4-BE49-F238E27FC236}">
              <a16:creationId xmlns:a16="http://schemas.microsoft.com/office/drawing/2014/main" id="{D588423C-B779-4AF7-A0E7-178664961A2D}"/>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88" name="直線コネクタ 287">
          <a:extLst>
            <a:ext uri="{FF2B5EF4-FFF2-40B4-BE49-F238E27FC236}">
              <a16:creationId xmlns:a16="http://schemas.microsoft.com/office/drawing/2014/main" id="{6818A9E4-DEB5-4863-90F9-9CDC0F13820D}"/>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5732</xdr:rowOff>
    </xdr:from>
    <xdr:ext cx="405111" cy="259045"/>
    <xdr:sp macro="" textlink="">
      <xdr:nvSpPr>
        <xdr:cNvPr id="289" name="【福祉施設】&#10;有形固定資産減価償却率最大値テキスト">
          <a:extLst>
            <a:ext uri="{FF2B5EF4-FFF2-40B4-BE49-F238E27FC236}">
              <a16:creationId xmlns:a16="http://schemas.microsoft.com/office/drawing/2014/main" id="{69A686F7-9763-4432-8B3F-7257D12B03E8}"/>
            </a:ext>
          </a:extLst>
        </xdr:cNvPr>
        <xdr:cNvSpPr txBox="1"/>
      </xdr:nvSpPr>
      <xdr:spPr>
        <a:xfrm>
          <a:off x="4673600" y="13035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59055</xdr:rowOff>
    </xdr:from>
    <xdr:to>
      <xdr:col>24</xdr:col>
      <xdr:colOff>152400</xdr:colOff>
      <xdr:row>77</xdr:row>
      <xdr:rowOff>59055</xdr:rowOff>
    </xdr:to>
    <xdr:cxnSp macro="">
      <xdr:nvCxnSpPr>
        <xdr:cNvPr id="290" name="直線コネクタ 289">
          <a:extLst>
            <a:ext uri="{FF2B5EF4-FFF2-40B4-BE49-F238E27FC236}">
              <a16:creationId xmlns:a16="http://schemas.microsoft.com/office/drawing/2014/main" id="{C0BD8CE9-0446-46F6-B1B3-26001041D410}"/>
            </a:ext>
          </a:extLst>
        </xdr:cNvPr>
        <xdr:cNvCxnSpPr/>
      </xdr:nvCxnSpPr>
      <xdr:spPr>
        <a:xfrm>
          <a:off x="4546600" y="13260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6366</xdr:rowOff>
    </xdr:from>
    <xdr:ext cx="405111" cy="259045"/>
    <xdr:sp macro="" textlink="">
      <xdr:nvSpPr>
        <xdr:cNvPr id="291" name="【福祉施設】&#10;有形固定資産減価償却率平均値テキスト">
          <a:extLst>
            <a:ext uri="{FF2B5EF4-FFF2-40B4-BE49-F238E27FC236}">
              <a16:creationId xmlns:a16="http://schemas.microsoft.com/office/drawing/2014/main" id="{B61B88E6-4579-4EEC-8955-7421C60F90C5}"/>
            </a:ext>
          </a:extLst>
        </xdr:cNvPr>
        <xdr:cNvSpPr txBox="1"/>
      </xdr:nvSpPr>
      <xdr:spPr>
        <a:xfrm>
          <a:off x="4673600" y="138938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154939</xdr:rowOff>
    </xdr:from>
    <xdr:to>
      <xdr:col>24</xdr:col>
      <xdr:colOff>114300</xdr:colOff>
      <xdr:row>82</xdr:row>
      <xdr:rowOff>85089</xdr:rowOff>
    </xdr:to>
    <xdr:sp macro="" textlink="">
      <xdr:nvSpPr>
        <xdr:cNvPr id="292" name="フローチャート: 判断 291">
          <a:extLst>
            <a:ext uri="{FF2B5EF4-FFF2-40B4-BE49-F238E27FC236}">
              <a16:creationId xmlns:a16="http://schemas.microsoft.com/office/drawing/2014/main" id="{96B7645B-2166-4616-A54D-5DB50DF96A71}"/>
            </a:ext>
          </a:extLst>
        </xdr:cNvPr>
        <xdr:cNvSpPr/>
      </xdr:nvSpPr>
      <xdr:spPr>
        <a:xfrm>
          <a:off x="4584700" y="14042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130175</xdr:rowOff>
    </xdr:from>
    <xdr:to>
      <xdr:col>20</xdr:col>
      <xdr:colOff>38100</xdr:colOff>
      <xdr:row>82</xdr:row>
      <xdr:rowOff>60325</xdr:rowOff>
    </xdr:to>
    <xdr:sp macro="" textlink="">
      <xdr:nvSpPr>
        <xdr:cNvPr id="293" name="フローチャート: 判断 292">
          <a:extLst>
            <a:ext uri="{FF2B5EF4-FFF2-40B4-BE49-F238E27FC236}">
              <a16:creationId xmlns:a16="http://schemas.microsoft.com/office/drawing/2014/main" id="{CC79B368-FBBF-4E1C-A811-5572A329B539}"/>
            </a:ext>
          </a:extLst>
        </xdr:cNvPr>
        <xdr:cNvSpPr/>
      </xdr:nvSpPr>
      <xdr:spPr>
        <a:xfrm>
          <a:off x="3746500" y="1401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105411</xdr:rowOff>
    </xdr:from>
    <xdr:to>
      <xdr:col>15</xdr:col>
      <xdr:colOff>101600</xdr:colOff>
      <xdr:row>82</xdr:row>
      <xdr:rowOff>35561</xdr:rowOff>
    </xdr:to>
    <xdr:sp macro="" textlink="">
      <xdr:nvSpPr>
        <xdr:cNvPr id="294" name="フローチャート: 判断 293">
          <a:extLst>
            <a:ext uri="{FF2B5EF4-FFF2-40B4-BE49-F238E27FC236}">
              <a16:creationId xmlns:a16="http://schemas.microsoft.com/office/drawing/2014/main" id="{64138E16-8EDD-4D9D-A812-EB1CFD2FDDAE}"/>
            </a:ext>
          </a:extLst>
        </xdr:cNvPr>
        <xdr:cNvSpPr/>
      </xdr:nvSpPr>
      <xdr:spPr>
        <a:xfrm>
          <a:off x="2857500" y="1399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67311</xdr:rowOff>
    </xdr:from>
    <xdr:to>
      <xdr:col>10</xdr:col>
      <xdr:colOff>165100</xdr:colOff>
      <xdr:row>81</xdr:row>
      <xdr:rowOff>168911</xdr:rowOff>
    </xdr:to>
    <xdr:sp macro="" textlink="">
      <xdr:nvSpPr>
        <xdr:cNvPr id="295" name="フローチャート: 判断 294">
          <a:extLst>
            <a:ext uri="{FF2B5EF4-FFF2-40B4-BE49-F238E27FC236}">
              <a16:creationId xmlns:a16="http://schemas.microsoft.com/office/drawing/2014/main" id="{94A23688-D83C-4F07-9BBE-556EFA5F4D72}"/>
            </a:ext>
          </a:extLst>
        </xdr:cNvPr>
        <xdr:cNvSpPr/>
      </xdr:nvSpPr>
      <xdr:spPr>
        <a:xfrm>
          <a:off x="1968500" y="13954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95886</xdr:rowOff>
    </xdr:from>
    <xdr:to>
      <xdr:col>6</xdr:col>
      <xdr:colOff>38100</xdr:colOff>
      <xdr:row>82</xdr:row>
      <xdr:rowOff>26036</xdr:rowOff>
    </xdr:to>
    <xdr:sp macro="" textlink="">
      <xdr:nvSpPr>
        <xdr:cNvPr id="296" name="フローチャート: 判断 295">
          <a:extLst>
            <a:ext uri="{FF2B5EF4-FFF2-40B4-BE49-F238E27FC236}">
              <a16:creationId xmlns:a16="http://schemas.microsoft.com/office/drawing/2014/main" id="{31CD710B-7F42-4E44-A876-5047ED3DDD01}"/>
            </a:ext>
          </a:extLst>
        </xdr:cNvPr>
        <xdr:cNvSpPr/>
      </xdr:nvSpPr>
      <xdr:spPr>
        <a:xfrm>
          <a:off x="1079500" y="13983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E62ACACF-321B-403A-AA74-1DE694959CA9}"/>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FD0C85D9-D4CF-49FF-A9F0-6824757901FA}"/>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F01451E2-840E-4FBC-A901-6508B5C0FEDD}"/>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1D1CE0AF-35A3-4520-A8E9-1D35B379AE4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99448320-8F0E-4ECE-A093-2B3AF5D5642B}"/>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132080</xdr:rowOff>
    </xdr:from>
    <xdr:to>
      <xdr:col>24</xdr:col>
      <xdr:colOff>114300</xdr:colOff>
      <xdr:row>85</xdr:row>
      <xdr:rowOff>62230</xdr:rowOff>
    </xdr:to>
    <xdr:sp macro="" textlink="">
      <xdr:nvSpPr>
        <xdr:cNvPr id="302" name="楕円 301">
          <a:extLst>
            <a:ext uri="{FF2B5EF4-FFF2-40B4-BE49-F238E27FC236}">
              <a16:creationId xmlns:a16="http://schemas.microsoft.com/office/drawing/2014/main" id="{5DF5EFC3-AE06-41C9-A6F2-51E6AFE71BD1}"/>
            </a:ext>
          </a:extLst>
        </xdr:cNvPr>
        <xdr:cNvSpPr/>
      </xdr:nvSpPr>
      <xdr:spPr>
        <a:xfrm>
          <a:off x="4584700" y="1453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110507</xdr:rowOff>
    </xdr:from>
    <xdr:ext cx="405111" cy="259045"/>
    <xdr:sp macro="" textlink="">
      <xdr:nvSpPr>
        <xdr:cNvPr id="303" name="【福祉施設】&#10;有形固定資産減価償却率該当値テキスト">
          <a:extLst>
            <a:ext uri="{FF2B5EF4-FFF2-40B4-BE49-F238E27FC236}">
              <a16:creationId xmlns:a16="http://schemas.microsoft.com/office/drawing/2014/main" id="{775972FA-6FCE-4462-84D8-4CB4EA92BEBC}"/>
            </a:ext>
          </a:extLst>
        </xdr:cNvPr>
        <xdr:cNvSpPr txBox="1"/>
      </xdr:nvSpPr>
      <xdr:spPr>
        <a:xfrm>
          <a:off x="4673600" y="14512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93980</xdr:rowOff>
    </xdr:from>
    <xdr:to>
      <xdr:col>20</xdr:col>
      <xdr:colOff>38100</xdr:colOff>
      <xdr:row>85</xdr:row>
      <xdr:rowOff>24130</xdr:rowOff>
    </xdr:to>
    <xdr:sp macro="" textlink="">
      <xdr:nvSpPr>
        <xdr:cNvPr id="304" name="楕円 303">
          <a:extLst>
            <a:ext uri="{FF2B5EF4-FFF2-40B4-BE49-F238E27FC236}">
              <a16:creationId xmlns:a16="http://schemas.microsoft.com/office/drawing/2014/main" id="{23114F71-87EA-4A1D-A27B-AF37F8886CE7}"/>
            </a:ext>
          </a:extLst>
        </xdr:cNvPr>
        <xdr:cNvSpPr/>
      </xdr:nvSpPr>
      <xdr:spPr>
        <a:xfrm>
          <a:off x="3746500" y="1449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144780</xdr:rowOff>
    </xdr:from>
    <xdr:to>
      <xdr:col>24</xdr:col>
      <xdr:colOff>63500</xdr:colOff>
      <xdr:row>85</xdr:row>
      <xdr:rowOff>11430</xdr:rowOff>
    </xdr:to>
    <xdr:cxnSp macro="">
      <xdr:nvCxnSpPr>
        <xdr:cNvPr id="305" name="直線コネクタ 304">
          <a:extLst>
            <a:ext uri="{FF2B5EF4-FFF2-40B4-BE49-F238E27FC236}">
              <a16:creationId xmlns:a16="http://schemas.microsoft.com/office/drawing/2014/main" id="{CF90ECFA-4B01-464E-95C7-9101FAB53E00}"/>
            </a:ext>
          </a:extLst>
        </xdr:cNvPr>
        <xdr:cNvCxnSpPr/>
      </xdr:nvCxnSpPr>
      <xdr:spPr>
        <a:xfrm>
          <a:off x="3797300" y="1454658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55880</xdr:rowOff>
    </xdr:from>
    <xdr:to>
      <xdr:col>15</xdr:col>
      <xdr:colOff>101600</xdr:colOff>
      <xdr:row>84</xdr:row>
      <xdr:rowOff>157480</xdr:rowOff>
    </xdr:to>
    <xdr:sp macro="" textlink="">
      <xdr:nvSpPr>
        <xdr:cNvPr id="306" name="楕円 305">
          <a:extLst>
            <a:ext uri="{FF2B5EF4-FFF2-40B4-BE49-F238E27FC236}">
              <a16:creationId xmlns:a16="http://schemas.microsoft.com/office/drawing/2014/main" id="{AAC8D730-181A-4B3A-8C0F-C55A1C04403A}"/>
            </a:ext>
          </a:extLst>
        </xdr:cNvPr>
        <xdr:cNvSpPr/>
      </xdr:nvSpPr>
      <xdr:spPr>
        <a:xfrm>
          <a:off x="2857500" y="1445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106680</xdr:rowOff>
    </xdr:from>
    <xdr:to>
      <xdr:col>19</xdr:col>
      <xdr:colOff>177800</xdr:colOff>
      <xdr:row>84</xdr:row>
      <xdr:rowOff>144780</xdr:rowOff>
    </xdr:to>
    <xdr:cxnSp macro="">
      <xdr:nvCxnSpPr>
        <xdr:cNvPr id="307" name="直線コネクタ 306">
          <a:extLst>
            <a:ext uri="{FF2B5EF4-FFF2-40B4-BE49-F238E27FC236}">
              <a16:creationId xmlns:a16="http://schemas.microsoft.com/office/drawing/2014/main" id="{DB926D10-28CD-4225-A683-D616021503A8}"/>
            </a:ext>
          </a:extLst>
        </xdr:cNvPr>
        <xdr:cNvCxnSpPr/>
      </xdr:nvCxnSpPr>
      <xdr:spPr>
        <a:xfrm>
          <a:off x="2908300" y="145084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17780</xdr:rowOff>
    </xdr:from>
    <xdr:to>
      <xdr:col>10</xdr:col>
      <xdr:colOff>165100</xdr:colOff>
      <xdr:row>84</xdr:row>
      <xdr:rowOff>119380</xdr:rowOff>
    </xdr:to>
    <xdr:sp macro="" textlink="">
      <xdr:nvSpPr>
        <xdr:cNvPr id="308" name="楕円 307">
          <a:extLst>
            <a:ext uri="{FF2B5EF4-FFF2-40B4-BE49-F238E27FC236}">
              <a16:creationId xmlns:a16="http://schemas.microsoft.com/office/drawing/2014/main" id="{EAA034E8-293C-428F-850B-E5AEFC6CC083}"/>
            </a:ext>
          </a:extLst>
        </xdr:cNvPr>
        <xdr:cNvSpPr/>
      </xdr:nvSpPr>
      <xdr:spPr>
        <a:xfrm>
          <a:off x="1968500" y="1441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68580</xdr:rowOff>
    </xdr:from>
    <xdr:to>
      <xdr:col>15</xdr:col>
      <xdr:colOff>50800</xdr:colOff>
      <xdr:row>84</xdr:row>
      <xdr:rowOff>106680</xdr:rowOff>
    </xdr:to>
    <xdr:cxnSp macro="">
      <xdr:nvCxnSpPr>
        <xdr:cNvPr id="309" name="直線コネクタ 308">
          <a:extLst>
            <a:ext uri="{FF2B5EF4-FFF2-40B4-BE49-F238E27FC236}">
              <a16:creationId xmlns:a16="http://schemas.microsoft.com/office/drawing/2014/main" id="{94B66D94-D287-4035-A02D-04344DAC48A6}"/>
            </a:ext>
          </a:extLst>
        </xdr:cNvPr>
        <xdr:cNvCxnSpPr/>
      </xdr:nvCxnSpPr>
      <xdr:spPr>
        <a:xfrm>
          <a:off x="2019300" y="144703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151130</xdr:rowOff>
    </xdr:from>
    <xdr:to>
      <xdr:col>6</xdr:col>
      <xdr:colOff>38100</xdr:colOff>
      <xdr:row>84</xdr:row>
      <xdr:rowOff>81280</xdr:rowOff>
    </xdr:to>
    <xdr:sp macro="" textlink="">
      <xdr:nvSpPr>
        <xdr:cNvPr id="310" name="楕円 309">
          <a:extLst>
            <a:ext uri="{FF2B5EF4-FFF2-40B4-BE49-F238E27FC236}">
              <a16:creationId xmlns:a16="http://schemas.microsoft.com/office/drawing/2014/main" id="{1351E582-B55F-4825-8BFC-3ED778C3EB89}"/>
            </a:ext>
          </a:extLst>
        </xdr:cNvPr>
        <xdr:cNvSpPr/>
      </xdr:nvSpPr>
      <xdr:spPr>
        <a:xfrm>
          <a:off x="1079500" y="14381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30480</xdr:rowOff>
    </xdr:from>
    <xdr:to>
      <xdr:col>10</xdr:col>
      <xdr:colOff>114300</xdr:colOff>
      <xdr:row>84</xdr:row>
      <xdr:rowOff>68580</xdr:rowOff>
    </xdr:to>
    <xdr:cxnSp macro="">
      <xdr:nvCxnSpPr>
        <xdr:cNvPr id="311" name="直線コネクタ 310">
          <a:extLst>
            <a:ext uri="{FF2B5EF4-FFF2-40B4-BE49-F238E27FC236}">
              <a16:creationId xmlns:a16="http://schemas.microsoft.com/office/drawing/2014/main" id="{424ED54D-1ABE-4767-91EB-DB4091F2377F}"/>
            </a:ext>
          </a:extLst>
        </xdr:cNvPr>
        <xdr:cNvCxnSpPr/>
      </xdr:nvCxnSpPr>
      <xdr:spPr>
        <a:xfrm>
          <a:off x="1130300" y="144322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76852</xdr:rowOff>
    </xdr:from>
    <xdr:ext cx="405111" cy="259045"/>
    <xdr:sp macro="" textlink="">
      <xdr:nvSpPr>
        <xdr:cNvPr id="312" name="n_1aveValue【福祉施設】&#10;有形固定資産減価償却率">
          <a:extLst>
            <a:ext uri="{FF2B5EF4-FFF2-40B4-BE49-F238E27FC236}">
              <a16:creationId xmlns:a16="http://schemas.microsoft.com/office/drawing/2014/main" id="{7750E484-BCB5-4657-87F1-3EFF8F2B48FD}"/>
            </a:ext>
          </a:extLst>
        </xdr:cNvPr>
        <xdr:cNvSpPr txBox="1"/>
      </xdr:nvSpPr>
      <xdr:spPr>
        <a:xfrm>
          <a:off x="3582044" y="13792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52088</xdr:rowOff>
    </xdr:from>
    <xdr:ext cx="405111" cy="259045"/>
    <xdr:sp macro="" textlink="">
      <xdr:nvSpPr>
        <xdr:cNvPr id="313" name="n_2aveValue【福祉施設】&#10;有形固定資産減価償却率">
          <a:extLst>
            <a:ext uri="{FF2B5EF4-FFF2-40B4-BE49-F238E27FC236}">
              <a16:creationId xmlns:a16="http://schemas.microsoft.com/office/drawing/2014/main" id="{B8CFE6AA-6EED-4EE9-928F-E83081F4C6CE}"/>
            </a:ext>
          </a:extLst>
        </xdr:cNvPr>
        <xdr:cNvSpPr txBox="1"/>
      </xdr:nvSpPr>
      <xdr:spPr>
        <a:xfrm>
          <a:off x="2705744" y="13768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13988</xdr:rowOff>
    </xdr:from>
    <xdr:ext cx="405111" cy="259045"/>
    <xdr:sp macro="" textlink="">
      <xdr:nvSpPr>
        <xdr:cNvPr id="314" name="n_3aveValue【福祉施設】&#10;有形固定資産減価償却率">
          <a:extLst>
            <a:ext uri="{FF2B5EF4-FFF2-40B4-BE49-F238E27FC236}">
              <a16:creationId xmlns:a16="http://schemas.microsoft.com/office/drawing/2014/main" id="{54857CA2-D68F-4EC3-889B-60DFD1916268}"/>
            </a:ext>
          </a:extLst>
        </xdr:cNvPr>
        <xdr:cNvSpPr txBox="1"/>
      </xdr:nvSpPr>
      <xdr:spPr>
        <a:xfrm>
          <a:off x="1816744" y="13729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42563</xdr:rowOff>
    </xdr:from>
    <xdr:ext cx="405111" cy="259045"/>
    <xdr:sp macro="" textlink="">
      <xdr:nvSpPr>
        <xdr:cNvPr id="315" name="n_4aveValue【福祉施設】&#10;有形固定資産減価償却率">
          <a:extLst>
            <a:ext uri="{FF2B5EF4-FFF2-40B4-BE49-F238E27FC236}">
              <a16:creationId xmlns:a16="http://schemas.microsoft.com/office/drawing/2014/main" id="{A372C28C-FB30-47F1-B350-77A338E65369}"/>
            </a:ext>
          </a:extLst>
        </xdr:cNvPr>
        <xdr:cNvSpPr txBox="1"/>
      </xdr:nvSpPr>
      <xdr:spPr>
        <a:xfrm>
          <a:off x="927744" y="13758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15257</xdr:rowOff>
    </xdr:from>
    <xdr:ext cx="405111" cy="259045"/>
    <xdr:sp macro="" textlink="">
      <xdr:nvSpPr>
        <xdr:cNvPr id="316" name="n_1mainValue【福祉施設】&#10;有形固定資産減価償却率">
          <a:extLst>
            <a:ext uri="{FF2B5EF4-FFF2-40B4-BE49-F238E27FC236}">
              <a16:creationId xmlns:a16="http://schemas.microsoft.com/office/drawing/2014/main" id="{613B77D9-F516-449A-A3A4-551E694711F5}"/>
            </a:ext>
          </a:extLst>
        </xdr:cNvPr>
        <xdr:cNvSpPr txBox="1"/>
      </xdr:nvSpPr>
      <xdr:spPr>
        <a:xfrm>
          <a:off x="3582044" y="1458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148607</xdr:rowOff>
    </xdr:from>
    <xdr:ext cx="405111" cy="259045"/>
    <xdr:sp macro="" textlink="">
      <xdr:nvSpPr>
        <xdr:cNvPr id="317" name="n_2mainValue【福祉施設】&#10;有形固定資産減価償却率">
          <a:extLst>
            <a:ext uri="{FF2B5EF4-FFF2-40B4-BE49-F238E27FC236}">
              <a16:creationId xmlns:a16="http://schemas.microsoft.com/office/drawing/2014/main" id="{0905316C-4ACE-4A80-8A16-FC3F677FBEF3}"/>
            </a:ext>
          </a:extLst>
        </xdr:cNvPr>
        <xdr:cNvSpPr txBox="1"/>
      </xdr:nvSpPr>
      <xdr:spPr>
        <a:xfrm>
          <a:off x="2705744" y="14550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110507</xdr:rowOff>
    </xdr:from>
    <xdr:ext cx="405111" cy="259045"/>
    <xdr:sp macro="" textlink="">
      <xdr:nvSpPr>
        <xdr:cNvPr id="318" name="n_3mainValue【福祉施設】&#10;有形固定資産減価償却率">
          <a:extLst>
            <a:ext uri="{FF2B5EF4-FFF2-40B4-BE49-F238E27FC236}">
              <a16:creationId xmlns:a16="http://schemas.microsoft.com/office/drawing/2014/main" id="{DBD510EB-6579-4F16-9349-46DEB2AE0E3D}"/>
            </a:ext>
          </a:extLst>
        </xdr:cNvPr>
        <xdr:cNvSpPr txBox="1"/>
      </xdr:nvSpPr>
      <xdr:spPr>
        <a:xfrm>
          <a:off x="1816744" y="14512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72407</xdr:rowOff>
    </xdr:from>
    <xdr:ext cx="405111" cy="259045"/>
    <xdr:sp macro="" textlink="">
      <xdr:nvSpPr>
        <xdr:cNvPr id="319" name="n_4mainValue【福祉施設】&#10;有形固定資産減価償却率">
          <a:extLst>
            <a:ext uri="{FF2B5EF4-FFF2-40B4-BE49-F238E27FC236}">
              <a16:creationId xmlns:a16="http://schemas.microsoft.com/office/drawing/2014/main" id="{10C4D514-ACFE-4D65-9DCD-2A9AD688A2F5}"/>
            </a:ext>
          </a:extLst>
        </xdr:cNvPr>
        <xdr:cNvSpPr txBox="1"/>
      </xdr:nvSpPr>
      <xdr:spPr>
        <a:xfrm>
          <a:off x="927744" y="14474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a:extLst>
            <a:ext uri="{FF2B5EF4-FFF2-40B4-BE49-F238E27FC236}">
              <a16:creationId xmlns:a16="http://schemas.microsoft.com/office/drawing/2014/main" id="{84F7E8B2-6603-45A3-9EA0-F86571832C2A}"/>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a:extLst>
            <a:ext uri="{FF2B5EF4-FFF2-40B4-BE49-F238E27FC236}">
              <a16:creationId xmlns:a16="http://schemas.microsoft.com/office/drawing/2014/main" id="{15FB15FB-B7DC-4A78-BFC1-9FB4B588F67E}"/>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a:extLst>
            <a:ext uri="{FF2B5EF4-FFF2-40B4-BE49-F238E27FC236}">
              <a16:creationId xmlns:a16="http://schemas.microsoft.com/office/drawing/2014/main" id="{114030F4-977A-4DF3-8960-6D053F4F454C}"/>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a:extLst>
            <a:ext uri="{FF2B5EF4-FFF2-40B4-BE49-F238E27FC236}">
              <a16:creationId xmlns:a16="http://schemas.microsoft.com/office/drawing/2014/main" id="{49C8EA01-D648-49F1-BD5C-233CEC8C8644}"/>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a:extLst>
            <a:ext uri="{FF2B5EF4-FFF2-40B4-BE49-F238E27FC236}">
              <a16:creationId xmlns:a16="http://schemas.microsoft.com/office/drawing/2014/main" id="{C52C9388-5A69-498C-AC38-887CA63CE3B3}"/>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a:extLst>
            <a:ext uri="{FF2B5EF4-FFF2-40B4-BE49-F238E27FC236}">
              <a16:creationId xmlns:a16="http://schemas.microsoft.com/office/drawing/2014/main" id="{A58DAAC2-A7C0-4D12-BB32-2666933FDA82}"/>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a:extLst>
            <a:ext uri="{FF2B5EF4-FFF2-40B4-BE49-F238E27FC236}">
              <a16:creationId xmlns:a16="http://schemas.microsoft.com/office/drawing/2014/main" id="{EEF3A1C0-CD03-4D14-8540-844AB3A570DE}"/>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a:extLst>
            <a:ext uri="{FF2B5EF4-FFF2-40B4-BE49-F238E27FC236}">
              <a16:creationId xmlns:a16="http://schemas.microsoft.com/office/drawing/2014/main" id="{81932912-2E03-4F32-96F9-8A7808190CC9}"/>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a:extLst>
            <a:ext uri="{FF2B5EF4-FFF2-40B4-BE49-F238E27FC236}">
              <a16:creationId xmlns:a16="http://schemas.microsoft.com/office/drawing/2014/main" id="{E84C6962-4903-446D-BA64-594F43D75EB2}"/>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a:extLst>
            <a:ext uri="{FF2B5EF4-FFF2-40B4-BE49-F238E27FC236}">
              <a16:creationId xmlns:a16="http://schemas.microsoft.com/office/drawing/2014/main" id="{D6A9233E-0F83-4404-BF31-4BC90AB06E95}"/>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0" name="直線コネクタ 329">
          <a:extLst>
            <a:ext uri="{FF2B5EF4-FFF2-40B4-BE49-F238E27FC236}">
              <a16:creationId xmlns:a16="http://schemas.microsoft.com/office/drawing/2014/main" id="{1AFCEAD0-E9F9-4C3A-933E-8BD9F982B4F1}"/>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1" name="テキスト ボックス 330">
          <a:extLst>
            <a:ext uri="{FF2B5EF4-FFF2-40B4-BE49-F238E27FC236}">
              <a16:creationId xmlns:a16="http://schemas.microsoft.com/office/drawing/2014/main" id="{452663E1-C240-43DA-A4BB-B175202215CA}"/>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2" name="直線コネクタ 331">
          <a:extLst>
            <a:ext uri="{FF2B5EF4-FFF2-40B4-BE49-F238E27FC236}">
              <a16:creationId xmlns:a16="http://schemas.microsoft.com/office/drawing/2014/main" id="{9B0DF7CE-112C-4D0C-A8FF-515004BD6BD1}"/>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3" name="テキスト ボックス 332">
          <a:extLst>
            <a:ext uri="{FF2B5EF4-FFF2-40B4-BE49-F238E27FC236}">
              <a16:creationId xmlns:a16="http://schemas.microsoft.com/office/drawing/2014/main" id="{2F5F6A5F-259A-4B94-AFC6-BDBAD714C56B}"/>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4" name="直線コネクタ 333">
          <a:extLst>
            <a:ext uri="{FF2B5EF4-FFF2-40B4-BE49-F238E27FC236}">
              <a16:creationId xmlns:a16="http://schemas.microsoft.com/office/drawing/2014/main" id="{B1BCC6B8-F726-4EF3-A5C4-2F76597F9154}"/>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5" name="テキスト ボックス 334">
          <a:extLst>
            <a:ext uri="{FF2B5EF4-FFF2-40B4-BE49-F238E27FC236}">
              <a16:creationId xmlns:a16="http://schemas.microsoft.com/office/drawing/2014/main" id="{1B857D90-F7CB-4C4C-BD18-F918FCF25D4C}"/>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6" name="直線コネクタ 335">
          <a:extLst>
            <a:ext uri="{FF2B5EF4-FFF2-40B4-BE49-F238E27FC236}">
              <a16:creationId xmlns:a16="http://schemas.microsoft.com/office/drawing/2014/main" id="{5542D0FD-4054-4669-90C1-3B080F104E77}"/>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7" name="テキスト ボックス 336">
          <a:extLst>
            <a:ext uri="{FF2B5EF4-FFF2-40B4-BE49-F238E27FC236}">
              <a16:creationId xmlns:a16="http://schemas.microsoft.com/office/drawing/2014/main" id="{83E208E1-8651-4B85-BA45-B219CA48ED76}"/>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a:extLst>
            <a:ext uri="{FF2B5EF4-FFF2-40B4-BE49-F238E27FC236}">
              <a16:creationId xmlns:a16="http://schemas.microsoft.com/office/drawing/2014/main" id="{C2DE4F3E-5EE5-4625-8791-9DCAD025B2D2}"/>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9" name="テキスト ボックス 338">
          <a:extLst>
            <a:ext uri="{FF2B5EF4-FFF2-40B4-BE49-F238E27FC236}">
              <a16:creationId xmlns:a16="http://schemas.microsoft.com/office/drawing/2014/main" id="{B9494D48-CECD-4896-AF33-6115F6674D1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福祉施設】&#10;一人当たり面積グラフ枠">
          <a:extLst>
            <a:ext uri="{FF2B5EF4-FFF2-40B4-BE49-F238E27FC236}">
              <a16:creationId xmlns:a16="http://schemas.microsoft.com/office/drawing/2014/main" id="{AFC540DF-6144-4BB9-A122-D987843E7F55}"/>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111252</xdr:rowOff>
    </xdr:from>
    <xdr:to>
      <xdr:col>54</xdr:col>
      <xdr:colOff>189865</xdr:colOff>
      <xdr:row>86</xdr:row>
      <xdr:rowOff>26670</xdr:rowOff>
    </xdr:to>
    <xdr:cxnSp macro="">
      <xdr:nvCxnSpPr>
        <xdr:cNvPr id="341" name="直線コネクタ 340">
          <a:extLst>
            <a:ext uri="{FF2B5EF4-FFF2-40B4-BE49-F238E27FC236}">
              <a16:creationId xmlns:a16="http://schemas.microsoft.com/office/drawing/2014/main" id="{464F41EF-EA07-4E15-B8AB-3DF553E383A8}"/>
            </a:ext>
          </a:extLst>
        </xdr:cNvPr>
        <xdr:cNvCxnSpPr/>
      </xdr:nvCxnSpPr>
      <xdr:spPr>
        <a:xfrm flipV="1">
          <a:off x="10476865" y="13312902"/>
          <a:ext cx="0" cy="14584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30497</xdr:rowOff>
    </xdr:from>
    <xdr:ext cx="469744" cy="259045"/>
    <xdr:sp macro="" textlink="">
      <xdr:nvSpPr>
        <xdr:cNvPr id="342" name="【福祉施設】&#10;一人当たり面積最小値テキスト">
          <a:extLst>
            <a:ext uri="{FF2B5EF4-FFF2-40B4-BE49-F238E27FC236}">
              <a16:creationId xmlns:a16="http://schemas.microsoft.com/office/drawing/2014/main" id="{ACE2931F-1CAA-4592-BB43-3305857BB174}"/>
            </a:ext>
          </a:extLst>
        </xdr:cNvPr>
        <xdr:cNvSpPr txBox="1"/>
      </xdr:nvSpPr>
      <xdr:spPr>
        <a:xfrm>
          <a:off x="10515600" y="14775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26670</xdr:rowOff>
    </xdr:from>
    <xdr:to>
      <xdr:col>55</xdr:col>
      <xdr:colOff>88900</xdr:colOff>
      <xdr:row>86</xdr:row>
      <xdr:rowOff>26670</xdr:rowOff>
    </xdr:to>
    <xdr:cxnSp macro="">
      <xdr:nvCxnSpPr>
        <xdr:cNvPr id="343" name="直線コネクタ 342">
          <a:extLst>
            <a:ext uri="{FF2B5EF4-FFF2-40B4-BE49-F238E27FC236}">
              <a16:creationId xmlns:a16="http://schemas.microsoft.com/office/drawing/2014/main" id="{CDDF5D44-8013-4DDA-B405-613775F2CA4D}"/>
            </a:ext>
          </a:extLst>
        </xdr:cNvPr>
        <xdr:cNvCxnSpPr/>
      </xdr:nvCxnSpPr>
      <xdr:spPr>
        <a:xfrm>
          <a:off x="10388600" y="14771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57929</xdr:rowOff>
    </xdr:from>
    <xdr:ext cx="469744" cy="259045"/>
    <xdr:sp macro="" textlink="">
      <xdr:nvSpPr>
        <xdr:cNvPr id="344" name="【福祉施設】&#10;一人当たり面積最大値テキスト">
          <a:extLst>
            <a:ext uri="{FF2B5EF4-FFF2-40B4-BE49-F238E27FC236}">
              <a16:creationId xmlns:a16="http://schemas.microsoft.com/office/drawing/2014/main" id="{562856E5-91E6-41E0-86E5-AF3C80C4623A}"/>
            </a:ext>
          </a:extLst>
        </xdr:cNvPr>
        <xdr:cNvSpPr txBox="1"/>
      </xdr:nvSpPr>
      <xdr:spPr>
        <a:xfrm>
          <a:off x="10515600" y="13088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111252</xdr:rowOff>
    </xdr:from>
    <xdr:to>
      <xdr:col>55</xdr:col>
      <xdr:colOff>88900</xdr:colOff>
      <xdr:row>77</xdr:row>
      <xdr:rowOff>111252</xdr:rowOff>
    </xdr:to>
    <xdr:cxnSp macro="">
      <xdr:nvCxnSpPr>
        <xdr:cNvPr id="345" name="直線コネクタ 344">
          <a:extLst>
            <a:ext uri="{FF2B5EF4-FFF2-40B4-BE49-F238E27FC236}">
              <a16:creationId xmlns:a16="http://schemas.microsoft.com/office/drawing/2014/main" id="{A7CD2E62-5C80-4965-8CED-62F46EEB48E2}"/>
            </a:ext>
          </a:extLst>
        </xdr:cNvPr>
        <xdr:cNvCxnSpPr/>
      </xdr:nvCxnSpPr>
      <xdr:spPr>
        <a:xfrm>
          <a:off x="10388600" y="13312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158766</xdr:rowOff>
    </xdr:from>
    <xdr:ext cx="469744" cy="259045"/>
    <xdr:sp macro="" textlink="">
      <xdr:nvSpPr>
        <xdr:cNvPr id="346" name="【福祉施設】&#10;一人当たり面積平均値テキスト">
          <a:extLst>
            <a:ext uri="{FF2B5EF4-FFF2-40B4-BE49-F238E27FC236}">
              <a16:creationId xmlns:a16="http://schemas.microsoft.com/office/drawing/2014/main" id="{462158C5-9934-4CAE-A96C-8F33A84655B1}"/>
            </a:ext>
          </a:extLst>
        </xdr:cNvPr>
        <xdr:cNvSpPr txBox="1"/>
      </xdr:nvSpPr>
      <xdr:spPr>
        <a:xfrm>
          <a:off x="10515600" y="142176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135889</xdr:rowOff>
    </xdr:from>
    <xdr:to>
      <xdr:col>55</xdr:col>
      <xdr:colOff>50800</xdr:colOff>
      <xdr:row>84</xdr:row>
      <xdr:rowOff>66039</xdr:rowOff>
    </xdr:to>
    <xdr:sp macro="" textlink="">
      <xdr:nvSpPr>
        <xdr:cNvPr id="347" name="フローチャート: 判断 346">
          <a:extLst>
            <a:ext uri="{FF2B5EF4-FFF2-40B4-BE49-F238E27FC236}">
              <a16:creationId xmlns:a16="http://schemas.microsoft.com/office/drawing/2014/main" id="{BE7E290F-A473-4983-9192-1343D07DFDD0}"/>
            </a:ext>
          </a:extLst>
        </xdr:cNvPr>
        <xdr:cNvSpPr/>
      </xdr:nvSpPr>
      <xdr:spPr>
        <a:xfrm>
          <a:off x="10426700" y="1436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151892</xdr:rowOff>
    </xdr:from>
    <xdr:to>
      <xdr:col>50</xdr:col>
      <xdr:colOff>165100</xdr:colOff>
      <xdr:row>84</xdr:row>
      <xdr:rowOff>82042</xdr:rowOff>
    </xdr:to>
    <xdr:sp macro="" textlink="">
      <xdr:nvSpPr>
        <xdr:cNvPr id="348" name="フローチャート: 判断 347">
          <a:extLst>
            <a:ext uri="{FF2B5EF4-FFF2-40B4-BE49-F238E27FC236}">
              <a16:creationId xmlns:a16="http://schemas.microsoft.com/office/drawing/2014/main" id="{E6B3E93B-1F5F-4595-86F7-E751702172F1}"/>
            </a:ext>
          </a:extLst>
        </xdr:cNvPr>
        <xdr:cNvSpPr/>
      </xdr:nvSpPr>
      <xdr:spPr>
        <a:xfrm>
          <a:off x="9588500" y="14382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170180</xdr:rowOff>
    </xdr:from>
    <xdr:to>
      <xdr:col>46</xdr:col>
      <xdr:colOff>38100</xdr:colOff>
      <xdr:row>84</xdr:row>
      <xdr:rowOff>100330</xdr:rowOff>
    </xdr:to>
    <xdr:sp macro="" textlink="">
      <xdr:nvSpPr>
        <xdr:cNvPr id="349" name="フローチャート: 判断 348">
          <a:extLst>
            <a:ext uri="{FF2B5EF4-FFF2-40B4-BE49-F238E27FC236}">
              <a16:creationId xmlns:a16="http://schemas.microsoft.com/office/drawing/2014/main" id="{4DC2C982-3E4E-4EDE-A366-B56EDFFA22EE}"/>
            </a:ext>
          </a:extLst>
        </xdr:cNvPr>
        <xdr:cNvSpPr/>
      </xdr:nvSpPr>
      <xdr:spPr>
        <a:xfrm>
          <a:off x="8699500" y="1440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151892</xdr:rowOff>
    </xdr:from>
    <xdr:to>
      <xdr:col>41</xdr:col>
      <xdr:colOff>101600</xdr:colOff>
      <xdr:row>84</xdr:row>
      <xdr:rowOff>82042</xdr:rowOff>
    </xdr:to>
    <xdr:sp macro="" textlink="">
      <xdr:nvSpPr>
        <xdr:cNvPr id="350" name="フローチャート: 判断 349">
          <a:extLst>
            <a:ext uri="{FF2B5EF4-FFF2-40B4-BE49-F238E27FC236}">
              <a16:creationId xmlns:a16="http://schemas.microsoft.com/office/drawing/2014/main" id="{26BA2B97-0FF4-40E9-8638-E90FBA049231}"/>
            </a:ext>
          </a:extLst>
        </xdr:cNvPr>
        <xdr:cNvSpPr/>
      </xdr:nvSpPr>
      <xdr:spPr>
        <a:xfrm>
          <a:off x="7810500" y="14382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161037</xdr:rowOff>
    </xdr:from>
    <xdr:to>
      <xdr:col>36</xdr:col>
      <xdr:colOff>165100</xdr:colOff>
      <xdr:row>84</xdr:row>
      <xdr:rowOff>91187</xdr:rowOff>
    </xdr:to>
    <xdr:sp macro="" textlink="">
      <xdr:nvSpPr>
        <xdr:cNvPr id="351" name="フローチャート: 判断 350">
          <a:extLst>
            <a:ext uri="{FF2B5EF4-FFF2-40B4-BE49-F238E27FC236}">
              <a16:creationId xmlns:a16="http://schemas.microsoft.com/office/drawing/2014/main" id="{CDBC5ED4-E715-4DDE-B14F-F3C095220A8F}"/>
            </a:ext>
          </a:extLst>
        </xdr:cNvPr>
        <xdr:cNvSpPr/>
      </xdr:nvSpPr>
      <xdr:spPr>
        <a:xfrm>
          <a:off x="6921500" y="14391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D83A7847-5EAD-4451-89CC-27D254AEE7D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4768DD17-B9C0-4E88-A1AE-12F7E731DB04}"/>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F3F7CCAE-EF3D-4C63-95EA-B73C95BCD894}"/>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A3CC41C6-71F5-44EE-B187-1EEBC917C9FF}"/>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A0D5EEB0-B4D2-47E5-AEFA-7765369E7F41}"/>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21589</xdr:rowOff>
    </xdr:from>
    <xdr:to>
      <xdr:col>55</xdr:col>
      <xdr:colOff>50800</xdr:colOff>
      <xdr:row>84</xdr:row>
      <xdr:rowOff>123189</xdr:rowOff>
    </xdr:to>
    <xdr:sp macro="" textlink="">
      <xdr:nvSpPr>
        <xdr:cNvPr id="357" name="楕円 356">
          <a:extLst>
            <a:ext uri="{FF2B5EF4-FFF2-40B4-BE49-F238E27FC236}">
              <a16:creationId xmlns:a16="http://schemas.microsoft.com/office/drawing/2014/main" id="{88558E11-B566-4700-A70C-0AFABD147436}"/>
            </a:ext>
          </a:extLst>
        </xdr:cNvPr>
        <xdr:cNvSpPr/>
      </xdr:nvSpPr>
      <xdr:spPr>
        <a:xfrm>
          <a:off x="10426700" y="14423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16</xdr:rowOff>
    </xdr:from>
    <xdr:ext cx="469744" cy="259045"/>
    <xdr:sp macro="" textlink="">
      <xdr:nvSpPr>
        <xdr:cNvPr id="358" name="【福祉施設】&#10;一人当たり面積該当値テキスト">
          <a:extLst>
            <a:ext uri="{FF2B5EF4-FFF2-40B4-BE49-F238E27FC236}">
              <a16:creationId xmlns:a16="http://schemas.microsoft.com/office/drawing/2014/main" id="{ACACD8C2-8FC7-4C56-A40A-7A8BA27D2FFD}"/>
            </a:ext>
          </a:extLst>
        </xdr:cNvPr>
        <xdr:cNvSpPr txBox="1"/>
      </xdr:nvSpPr>
      <xdr:spPr>
        <a:xfrm>
          <a:off x="10515600" y="14401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30735</xdr:rowOff>
    </xdr:from>
    <xdr:to>
      <xdr:col>50</xdr:col>
      <xdr:colOff>165100</xdr:colOff>
      <xdr:row>84</xdr:row>
      <xdr:rowOff>132335</xdr:rowOff>
    </xdr:to>
    <xdr:sp macro="" textlink="">
      <xdr:nvSpPr>
        <xdr:cNvPr id="359" name="楕円 358">
          <a:extLst>
            <a:ext uri="{FF2B5EF4-FFF2-40B4-BE49-F238E27FC236}">
              <a16:creationId xmlns:a16="http://schemas.microsoft.com/office/drawing/2014/main" id="{DB9B202E-1A7D-481E-8249-5106A426AE95}"/>
            </a:ext>
          </a:extLst>
        </xdr:cNvPr>
        <xdr:cNvSpPr/>
      </xdr:nvSpPr>
      <xdr:spPr>
        <a:xfrm>
          <a:off x="9588500" y="14432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72389</xdr:rowOff>
    </xdr:from>
    <xdr:to>
      <xdr:col>55</xdr:col>
      <xdr:colOff>0</xdr:colOff>
      <xdr:row>84</xdr:row>
      <xdr:rowOff>81535</xdr:rowOff>
    </xdr:to>
    <xdr:cxnSp macro="">
      <xdr:nvCxnSpPr>
        <xdr:cNvPr id="360" name="直線コネクタ 359">
          <a:extLst>
            <a:ext uri="{FF2B5EF4-FFF2-40B4-BE49-F238E27FC236}">
              <a16:creationId xmlns:a16="http://schemas.microsoft.com/office/drawing/2014/main" id="{8F2B5B9F-5D8C-45B7-B884-CE515D9C2E50}"/>
            </a:ext>
          </a:extLst>
        </xdr:cNvPr>
        <xdr:cNvCxnSpPr/>
      </xdr:nvCxnSpPr>
      <xdr:spPr>
        <a:xfrm flipV="1">
          <a:off x="9639300" y="14474189"/>
          <a:ext cx="838200" cy="9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37592</xdr:rowOff>
    </xdr:from>
    <xdr:to>
      <xdr:col>46</xdr:col>
      <xdr:colOff>38100</xdr:colOff>
      <xdr:row>84</xdr:row>
      <xdr:rowOff>139192</xdr:rowOff>
    </xdr:to>
    <xdr:sp macro="" textlink="">
      <xdr:nvSpPr>
        <xdr:cNvPr id="361" name="楕円 360">
          <a:extLst>
            <a:ext uri="{FF2B5EF4-FFF2-40B4-BE49-F238E27FC236}">
              <a16:creationId xmlns:a16="http://schemas.microsoft.com/office/drawing/2014/main" id="{D88EB7AF-5421-48F4-BF68-B40E6B86FB8F}"/>
            </a:ext>
          </a:extLst>
        </xdr:cNvPr>
        <xdr:cNvSpPr/>
      </xdr:nvSpPr>
      <xdr:spPr>
        <a:xfrm>
          <a:off x="8699500" y="14439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81535</xdr:rowOff>
    </xdr:from>
    <xdr:to>
      <xdr:col>50</xdr:col>
      <xdr:colOff>114300</xdr:colOff>
      <xdr:row>84</xdr:row>
      <xdr:rowOff>88392</xdr:rowOff>
    </xdr:to>
    <xdr:cxnSp macro="">
      <xdr:nvCxnSpPr>
        <xdr:cNvPr id="362" name="直線コネクタ 361">
          <a:extLst>
            <a:ext uri="{FF2B5EF4-FFF2-40B4-BE49-F238E27FC236}">
              <a16:creationId xmlns:a16="http://schemas.microsoft.com/office/drawing/2014/main" id="{C1A2D559-F907-427B-B9B3-B100799EDF59}"/>
            </a:ext>
          </a:extLst>
        </xdr:cNvPr>
        <xdr:cNvCxnSpPr/>
      </xdr:nvCxnSpPr>
      <xdr:spPr>
        <a:xfrm flipV="1">
          <a:off x="8750300" y="14483335"/>
          <a:ext cx="88900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44450</xdr:rowOff>
    </xdr:from>
    <xdr:to>
      <xdr:col>41</xdr:col>
      <xdr:colOff>101600</xdr:colOff>
      <xdr:row>84</xdr:row>
      <xdr:rowOff>146050</xdr:rowOff>
    </xdr:to>
    <xdr:sp macro="" textlink="">
      <xdr:nvSpPr>
        <xdr:cNvPr id="363" name="楕円 362">
          <a:extLst>
            <a:ext uri="{FF2B5EF4-FFF2-40B4-BE49-F238E27FC236}">
              <a16:creationId xmlns:a16="http://schemas.microsoft.com/office/drawing/2014/main" id="{7D91F770-189C-429E-923C-4A1B85357D0D}"/>
            </a:ext>
          </a:extLst>
        </xdr:cNvPr>
        <xdr:cNvSpPr/>
      </xdr:nvSpPr>
      <xdr:spPr>
        <a:xfrm>
          <a:off x="7810500" y="1444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88392</xdr:rowOff>
    </xdr:from>
    <xdr:to>
      <xdr:col>45</xdr:col>
      <xdr:colOff>177800</xdr:colOff>
      <xdr:row>84</xdr:row>
      <xdr:rowOff>95250</xdr:rowOff>
    </xdr:to>
    <xdr:cxnSp macro="">
      <xdr:nvCxnSpPr>
        <xdr:cNvPr id="364" name="直線コネクタ 363">
          <a:extLst>
            <a:ext uri="{FF2B5EF4-FFF2-40B4-BE49-F238E27FC236}">
              <a16:creationId xmlns:a16="http://schemas.microsoft.com/office/drawing/2014/main" id="{35FF5B91-2C10-41C0-9668-8A2BE86A15BE}"/>
            </a:ext>
          </a:extLst>
        </xdr:cNvPr>
        <xdr:cNvCxnSpPr/>
      </xdr:nvCxnSpPr>
      <xdr:spPr>
        <a:xfrm flipV="1">
          <a:off x="7861300" y="14490192"/>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49022</xdr:rowOff>
    </xdr:from>
    <xdr:to>
      <xdr:col>36</xdr:col>
      <xdr:colOff>165100</xdr:colOff>
      <xdr:row>84</xdr:row>
      <xdr:rowOff>150622</xdr:rowOff>
    </xdr:to>
    <xdr:sp macro="" textlink="">
      <xdr:nvSpPr>
        <xdr:cNvPr id="365" name="楕円 364">
          <a:extLst>
            <a:ext uri="{FF2B5EF4-FFF2-40B4-BE49-F238E27FC236}">
              <a16:creationId xmlns:a16="http://schemas.microsoft.com/office/drawing/2014/main" id="{17A7C6E2-C9C6-4050-BEF7-959BDD9DD3FE}"/>
            </a:ext>
          </a:extLst>
        </xdr:cNvPr>
        <xdr:cNvSpPr/>
      </xdr:nvSpPr>
      <xdr:spPr>
        <a:xfrm>
          <a:off x="6921500" y="14450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95250</xdr:rowOff>
    </xdr:from>
    <xdr:to>
      <xdr:col>41</xdr:col>
      <xdr:colOff>50800</xdr:colOff>
      <xdr:row>84</xdr:row>
      <xdr:rowOff>99822</xdr:rowOff>
    </xdr:to>
    <xdr:cxnSp macro="">
      <xdr:nvCxnSpPr>
        <xdr:cNvPr id="366" name="直線コネクタ 365">
          <a:extLst>
            <a:ext uri="{FF2B5EF4-FFF2-40B4-BE49-F238E27FC236}">
              <a16:creationId xmlns:a16="http://schemas.microsoft.com/office/drawing/2014/main" id="{2933615B-D9DA-4CAD-9DC1-BDD98FA1BD82}"/>
            </a:ext>
          </a:extLst>
        </xdr:cNvPr>
        <xdr:cNvCxnSpPr/>
      </xdr:nvCxnSpPr>
      <xdr:spPr>
        <a:xfrm flipV="1">
          <a:off x="6972300" y="1449705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98569</xdr:rowOff>
    </xdr:from>
    <xdr:ext cx="469744" cy="259045"/>
    <xdr:sp macro="" textlink="">
      <xdr:nvSpPr>
        <xdr:cNvPr id="367" name="n_1aveValue【福祉施設】&#10;一人当たり面積">
          <a:extLst>
            <a:ext uri="{FF2B5EF4-FFF2-40B4-BE49-F238E27FC236}">
              <a16:creationId xmlns:a16="http://schemas.microsoft.com/office/drawing/2014/main" id="{B7F01FA8-6660-476B-A71F-C00FD677C5D1}"/>
            </a:ext>
          </a:extLst>
        </xdr:cNvPr>
        <xdr:cNvSpPr txBox="1"/>
      </xdr:nvSpPr>
      <xdr:spPr>
        <a:xfrm>
          <a:off x="9391727" y="14157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116857</xdr:rowOff>
    </xdr:from>
    <xdr:ext cx="469744" cy="259045"/>
    <xdr:sp macro="" textlink="">
      <xdr:nvSpPr>
        <xdr:cNvPr id="368" name="n_2aveValue【福祉施設】&#10;一人当たり面積">
          <a:extLst>
            <a:ext uri="{FF2B5EF4-FFF2-40B4-BE49-F238E27FC236}">
              <a16:creationId xmlns:a16="http://schemas.microsoft.com/office/drawing/2014/main" id="{5BB62D12-4E5C-43D2-9958-E0E2B71E74C3}"/>
            </a:ext>
          </a:extLst>
        </xdr:cNvPr>
        <xdr:cNvSpPr txBox="1"/>
      </xdr:nvSpPr>
      <xdr:spPr>
        <a:xfrm>
          <a:off x="8515427" y="14175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98569</xdr:rowOff>
    </xdr:from>
    <xdr:ext cx="469744" cy="259045"/>
    <xdr:sp macro="" textlink="">
      <xdr:nvSpPr>
        <xdr:cNvPr id="369" name="n_3aveValue【福祉施設】&#10;一人当たり面積">
          <a:extLst>
            <a:ext uri="{FF2B5EF4-FFF2-40B4-BE49-F238E27FC236}">
              <a16:creationId xmlns:a16="http://schemas.microsoft.com/office/drawing/2014/main" id="{6AE804B7-BC24-4971-B40C-E6B37001A743}"/>
            </a:ext>
          </a:extLst>
        </xdr:cNvPr>
        <xdr:cNvSpPr txBox="1"/>
      </xdr:nvSpPr>
      <xdr:spPr>
        <a:xfrm>
          <a:off x="7626427" y="14157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107714</xdr:rowOff>
    </xdr:from>
    <xdr:ext cx="469744" cy="259045"/>
    <xdr:sp macro="" textlink="">
      <xdr:nvSpPr>
        <xdr:cNvPr id="370" name="n_4aveValue【福祉施設】&#10;一人当たり面積">
          <a:extLst>
            <a:ext uri="{FF2B5EF4-FFF2-40B4-BE49-F238E27FC236}">
              <a16:creationId xmlns:a16="http://schemas.microsoft.com/office/drawing/2014/main" id="{553FEAF7-809A-4E03-865C-FB06D9FB5D6E}"/>
            </a:ext>
          </a:extLst>
        </xdr:cNvPr>
        <xdr:cNvSpPr txBox="1"/>
      </xdr:nvSpPr>
      <xdr:spPr>
        <a:xfrm>
          <a:off x="6737427" y="14166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123462</xdr:rowOff>
    </xdr:from>
    <xdr:ext cx="469744" cy="259045"/>
    <xdr:sp macro="" textlink="">
      <xdr:nvSpPr>
        <xdr:cNvPr id="371" name="n_1mainValue【福祉施設】&#10;一人当たり面積">
          <a:extLst>
            <a:ext uri="{FF2B5EF4-FFF2-40B4-BE49-F238E27FC236}">
              <a16:creationId xmlns:a16="http://schemas.microsoft.com/office/drawing/2014/main" id="{0F012187-6D5C-4686-8DD7-013B214E304D}"/>
            </a:ext>
          </a:extLst>
        </xdr:cNvPr>
        <xdr:cNvSpPr txBox="1"/>
      </xdr:nvSpPr>
      <xdr:spPr>
        <a:xfrm>
          <a:off x="9391727" y="14525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130319</xdr:rowOff>
    </xdr:from>
    <xdr:ext cx="469744" cy="259045"/>
    <xdr:sp macro="" textlink="">
      <xdr:nvSpPr>
        <xdr:cNvPr id="372" name="n_2mainValue【福祉施設】&#10;一人当たり面積">
          <a:extLst>
            <a:ext uri="{FF2B5EF4-FFF2-40B4-BE49-F238E27FC236}">
              <a16:creationId xmlns:a16="http://schemas.microsoft.com/office/drawing/2014/main" id="{ACC18A95-E16C-4160-978C-66F0DEE7E396}"/>
            </a:ext>
          </a:extLst>
        </xdr:cNvPr>
        <xdr:cNvSpPr txBox="1"/>
      </xdr:nvSpPr>
      <xdr:spPr>
        <a:xfrm>
          <a:off x="8515427" y="14532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137177</xdr:rowOff>
    </xdr:from>
    <xdr:ext cx="469744" cy="259045"/>
    <xdr:sp macro="" textlink="">
      <xdr:nvSpPr>
        <xdr:cNvPr id="373" name="n_3mainValue【福祉施設】&#10;一人当たり面積">
          <a:extLst>
            <a:ext uri="{FF2B5EF4-FFF2-40B4-BE49-F238E27FC236}">
              <a16:creationId xmlns:a16="http://schemas.microsoft.com/office/drawing/2014/main" id="{423AC53F-3157-4A30-B2BE-4B8C9C55B0C5}"/>
            </a:ext>
          </a:extLst>
        </xdr:cNvPr>
        <xdr:cNvSpPr txBox="1"/>
      </xdr:nvSpPr>
      <xdr:spPr>
        <a:xfrm>
          <a:off x="7626427" y="14538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141749</xdr:rowOff>
    </xdr:from>
    <xdr:ext cx="469744" cy="259045"/>
    <xdr:sp macro="" textlink="">
      <xdr:nvSpPr>
        <xdr:cNvPr id="374" name="n_4mainValue【福祉施設】&#10;一人当たり面積">
          <a:extLst>
            <a:ext uri="{FF2B5EF4-FFF2-40B4-BE49-F238E27FC236}">
              <a16:creationId xmlns:a16="http://schemas.microsoft.com/office/drawing/2014/main" id="{57276AD9-9D0F-403F-B486-75802D15E3EB}"/>
            </a:ext>
          </a:extLst>
        </xdr:cNvPr>
        <xdr:cNvSpPr txBox="1"/>
      </xdr:nvSpPr>
      <xdr:spPr>
        <a:xfrm>
          <a:off x="6737427" y="14543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a:extLst>
            <a:ext uri="{FF2B5EF4-FFF2-40B4-BE49-F238E27FC236}">
              <a16:creationId xmlns:a16="http://schemas.microsoft.com/office/drawing/2014/main" id="{E8BED8F1-D7BC-4FDD-863C-F6E85AC29C2B}"/>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6" name="正方形/長方形 375">
          <a:extLst>
            <a:ext uri="{FF2B5EF4-FFF2-40B4-BE49-F238E27FC236}">
              <a16:creationId xmlns:a16="http://schemas.microsoft.com/office/drawing/2014/main" id="{AA4F9CC8-C958-4729-8331-C561A3269037}"/>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7" name="正方形/長方形 376">
          <a:extLst>
            <a:ext uri="{FF2B5EF4-FFF2-40B4-BE49-F238E27FC236}">
              <a16:creationId xmlns:a16="http://schemas.microsoft.com/office/drawing/2014/main" id="{A96FF69A-76B5-4DCB-8CD8-ED5FB136E223}"/>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8" name="正方形/長方形 377">
          <a:extLst>
            <a:ext uri="{FF2B5EF4-FFF2-40B4-BE49-F238E27FC236}">
              <a16:creationId xmlns:a16="http://schemas.microsoft.com/office/drawing/2014/main" id="{7A6B8B8D-C890-41E9-8097-DC3C1580144A}"/>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9" name="正方形/長方形 378">
          <a:extLst>
            <a:ext uri="{FF2B5EF4-FFF2-40B4-BE49-F238E27FC236}">
              <a16:creationId xmlns:a16="http://schemas.microsoft.com/office/drawing/2014/main" id="{6AEDFCCF-6752-4DB2-B0C9-B706948D5611}"/>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0" name="正方形/長方形 379">
          <a:extLst>
            <a:ext uri="{FF2B5EF4-FFF2-40B4-BE49-F238E27FC236}">
              <a16:creationId xmlns:a16="http://schemas.microsoft.com/office/drawing/2014/main" id="{34D15190-7102-4D2F-A3F7-22F50F711C1E}"/>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1" name="正方形/長方形 380">
          <a:extLst>
            <a:ext uri="{FF2B5EF4-FFF2-40B4-BE49-F238E27FC236}">
              <a16:creationId xmlns:a16="http://schemas.microsoft.com/office/drawing/2014/main" id="{D685A294-E0DD-4EAC-AB78-C6D21FCFBC08}"/>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a:extLst>
            <a:ext uri="{FF2B5EF4-FFF2-40B4-BE49-F238E27FC236}">
              <a16:creationId xmlns:a16="http://schemas.microsoft.com/office/drawing/2014/main" id="{4433F98A-9DEA-4411-8609-ABE8E011AC23}"/>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3" name="正方形/長方形 382">
          <a:extLst>
            <a:ext uri="{FF2B5EF4-FFF2-40B4-BE49-F238E27FC236}">
              <a16:creationId xmlns:a16="http://schemas.microsoft.com/office/drawing/2014/main" id="{E4E18E55-27BF-4798-8E94-EB7210ED5B3D}"/>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4" name="正方形/長方形 383">
          <a:extLst>
            <a:ext uri="{FF2B5EF4-FFF2-40B4-BE49-F238E27FC236}">
              <a16:creationId xmlns:a16="http://schemas.microsoft.com/office/drawing/2014/main" id="{B4BEB64C-7703-4F6D-91D4-D5833E9F356F}"/>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5" name="正方形/長方形 384">
          <a:extLst>
            <a:ext uri="{FF2B5EF4-FFF2-40B4-BE49-F238E27FC236}">
              <a16:creationId xmlns:a16="http://schemas.microsoft.com/office/drawing/2014/main" id="{DC8E09B5-DC94-4103-8CC4-E6D37E5DAD1B}"/>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6" name="正方形/長方形 385">
          <a:extLst>
            <a:ext uri="{FF2B5EF4-FFF2-40B4-BE49-F238E27FC236}">
              <a16:creationId xmlns:a16="http://schemas.microsoft.com/office/drawing/2014/main" id="{80236643-6D9C-4905-99B8-B79918B33497}"/>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7" name="正方形/長方形 386">
          <a:extLst>
            <a:ext uri="{FF2B5EF4-FFF2-40B4-BE49-F238E27FC236}">
              <a16:creationId xmlns:a16="http://schemas.microsoft.com/office/drawing/2014/main" id="{C3FD550C-0844-409D-BAEB-0A109890CD19}"/>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8" name="正方形/長方形 387">
          <a:extLst>
            <a:ext uri="{FF2B5EF4-FFF2-40B4-BE49-F238E27FC236}">
              <a16:creationId xmlns:a16="http://schemas.microsoft.com/office/drawing/2014/main" id="{70E00887-67FC-4450-BD20-1C7E81CD5D0E}"/>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9" name="正方形/長方形 388">
          <a:extLst>
            <a:ext uri="{FF2B5EF4-FFF2-40B4-BE49-F238E27FC236}">
              <a16:creationId xmlns:a16="http://schemas.microsoft.com/office/drawing/2014/main" id="{D8820BF6-FA91-42BF-BC62-E1B99BBFF365}"/>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0" name="正方形/長方形 389">
          <a:extLst>
            <a:ext uri="{FF2B5EF4-FFF2-40B4-BE49-F238E27FC236}">
              <a16:creationId xmlns:a16="http://schemas.microsoft.com/office/drawing/2014/main" id="{3BBF1285-03DF-4927-ADFC-CB99B741C1DE}"/>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1" name="正方形/長方形 390">
          <a:extLst>
            <a:ext uri="{FF2B5EF4-FFF2-40B4-BE49-F238E27FC236}">
              <a16:creationId xmlns:a16="http://schemas.microsoft.com/office/drawing/2014/main" id="{55C3D1A9-CC8B-413B-822C-AB73B3750D98}"/>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2" name="正方形/長方形 391">
          <a:extLst>
            <a:ext uri="{FF2B5EF4-FFF2-40B4-BE49-F238E27FC236}">
              <a16:creationId xmlns:a16="http://schemas.microsoft.com/office/drawing/2014/main" id="{2C883B25-B852-4FE7-80B8-B9C703A842CE}"/>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3" name="正方形/長方形 392">
          <a:extLst>
            <a:ext uri="{FF2B5EF4-FFF2-40B4-BE49-F238E27FC236}">
              <a16:creationId xmlns:a16="http://schemas.microsoft.com/office/drawing/2014/main" id="{619913E1-6676-4E0B-9ABA-695DC3124EDE}"/>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4" name="正方形/長方形 393">
          <a:extLst>
            <a:ext uri="{FF2B5EF4-FFF2-40B4-BE49-F238E27FC236}">
              <a16:creationId xmlns:a16="http://schemas.microsoft.com/office/drawing/2014/main" id="{CFC168EF-6A1D-491B-BEF3-224BA66FEFCE}"/>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5" name="正方形/長方形 394">
          <a:extLst>
            <a:ext uri="{FF2B5EF4-FFF2-40B4-BE49-F238E27FC236}">
              <a16:creationId xmlns:a16="http://schemas.microsoft.com/office/drawing/2014/main" id="{19D0EC41-8BA2-4846-94FD-85493FF0B1CB}"/>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6" name="正方形/長方形 395">
          <a:extLst>
            <a:ext uri="{FF2B5EF4-FFF2-40B4-BE49-F238E27FC236}">
              <a16:creationId xmlns:a16="http://schemas.microsoft.com/office/drawing/2014/main" id="{D1A7939F-B5E7-4ADE-8703-800DA3AD8EF2}"/>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7" name="正方形/長方形 396">
          <a:extLst>
            <a:ext uri="{FF2B5EF4-FFF2-40B4-BE49-F238E27FC236}">
              <a16:creationId xmlns:a16="http://schemas.microsoft.com/office/drawing/2014/main" id="{F4266BB7-8852-4BE2-BE1B-AEE3FE326424}"/>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8" name="正方形/長方形 397">
          <a:extLst>
            <a:ext uri="{FF2B5EF4-FFF2-40B4-BE49-F238E27FC236}">
              <a16:creationId xmlns:a16="http://schemas.microsoft.com/office/drawing/2014/main" id="{08116173-AEA5-4142-9BF1-8FA363833D19}"/>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9" name="テキスト ボックス 398">
          <a:extLst>
            <a:ext uri="{FF2B5EF4-FFF2-40B4-BE49-F238E27FC236}">
              <a16:creationId xmlns:a16="http://schemas.microsoft.com/office/drawing/2014/main" id="{244F8377-5863-41F8-8867-C671FC101C8F}"/>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0" name="直線コネクタ 399">
          <a:extLst>
            <a:ext uri="{FF2B5EF4-FFF2-40B4-BE49-F238E27FC236}">
              <a16:creationId xmlns:a16="http://schemas.microsoft.com/office/drawing/2014/main" id="{7BCC6910-2110-4587-80DF-FAC955BA20A3}"/>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1" name="テキスト ボックス 400">
          <a:extLst>
            <a:ext uri="{FF2B5EF4-FFF2-40B4-BE49-F238E27FC236}">
              <a16:creationId xmlns:a16="http://schemas.microsoft.com/office/drawing/2014/main" id="{8721F5E8-6263-4308-9EF0-E30C79E0D151}"/>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2" name="直線コネクタ 401">
          <a:extLst>
            <a:ext uri="{FF2B5EF4-FFF2-40B4-BE49-F238E27FC236}">
              <a16:creationId xmlns:a16="http://schemas.microsoft.com/office/drawing/2014/main" id="{5A8AD74D-ABE1-42D8-9B3D-B368928A89DD}"/>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3" name="テキスト ボックス 402">
          <a:extLst>
            <a:ext uri="{FF2B5EF4-FFF2-40B4-BE49-F238E27FC236}">
              <a16:creationId xmlns:a16="http://schemas.microsoft.com/office/drawing/2014/main" id="{6BDF507F-55A8-422D-84E4-1F13C546A0C6}"/>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4" name="直線コネクタ 403">
          <a:extLst>
            <a:ext uri="{FF2B5EF4-FFF2-40B4-BE49-F238E27FC236}">
              <a16:creationId xmlns:a16="http://schemas.microsoft.com/office/drawing/2014/main" id="{C2CB367E-A09E-47E8-87D7-468068D28E77}"/>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5" name="テキスト ボックス 404">
          <a:extLst>
            <a:ext uri="{FF2B5EF4-FFF2-40B4-BE49-F238E27FC236}">
              <a16:creationId xmlns:a16="http://schemas.microsoft.com/office/drawing/2014/main" id="{867433B8-8490-4700-902A-51FF419F74BD}"/>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6" name="直線コネクタ 405">
          <a:extLst>
            <a:ext uri="{FF2B5EF4-FFF2-40B4-BE49-F238E27FC236}">
              <a16:creationId xmlns:a16="http://schemas.microsoft.com/office/drawing/2014/main" id="{100C4D6A-6E3E-4F8B-9F62-4F65BBF2DE2E}"/>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7" name="テキスト ボックス 406">
          <a:extLst>
            <a:ext uri="{FF2B5EF4-FFF2-40B4-BE49-F238E27FC236}">
              <a16:creationId xmlns:a16="http://schemas.microsoft.com/office/drawing/2014/main" id="{E38C64D4-6D07-42BB-BA48-2B85D2B7B0D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08" name="直線コネクタ 407">
          <a:extLst>
            <a:ext uri="{FF2B5EF4-FFF2-40B4-BE49-F238E27FC236}">
              <a16:creationId xmlns:a16="http://schemas.microsoft.com/office/drawing/2014/main" id="{B9238998-D210-427C-ABE4-D4DF08E620D8}"/>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09" name="テキスト ボックス 408">
          <a:extLst>
            <a:ext uri="{FF2B5EF4-FFF2-40B4-BE49-F238E27FC236}">
              <a16:creationId xmlns:a16="http://schemas.microsoft.com/office/drawing/2014/main" id="{A400E263-365C-491F-AA93-30ADBA709E0D}"/>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0" name="直線コネクタ 409">
          <a:extLst>
            <a:ext uri="{FF2B5EF4-FFF2-40B4-BE49-F238E27FC236}">
              <a16:creationId xmlns:a16="http://schemas.microsoft.com/office/drawing/2014/main" id="{0DFF99CA-E1F2-48C3-89D0-2F3EAE9DF02B}"/>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1" name="テキスト ボックス 410">
          <a:extLst>
            <a:ext uri="{FF2B5EF4-FFF2-40B4-BE49-F238E27FC236}">
              <a16:creationId xmlns:a16="http://schemas.microsoft.com/office/drawing/2014/main" id="{6E82A92B-2799-4DDE-983E-606BD9C96F33}"/>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2" name="直線コネクタ 411">
          <a:extLst>
            <a:ext uri="{FF2B5EF4-FFF2-40B4-BE49-F238E27FC236}">
              <a16:creationId xmlns:a16="http://schemas.microsoft.com/office/drawing/2014/main" id="{CA63D86D-5E09-486B-B469-FFBA6CDEB20D}"/>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3" name="テキスト ボックス 412">
          <a:extLst>
            <a:ext uri="{FF2B5EF4-FFF2-40B4-BE49-F238E27FC236}">
              <a16:creationId xmlns:a16="http://schemas.microsoft.com/office/drawing/2014/main" id="{8587D347-C897-473E-989A-551490DB30AC}"/>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4" name="【一般廃棄物処理施設】&#10;有形固定資産減価償却率グラフ枠">
          <a:extLst>
            <a:ext uri="{FF2B5EF4-FFF2-40B4-BE49-F238E27FC236}">
              <a16:creationId xmlns:a16="http://schemas.microsoft.com/office/drawing/2014/main" id="{9E63CD59-E8BF-41BE-B843-11CB5F2D4D88}"/>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160020</xdr:rowOff>
    </xdr:from>
    <xdr:to>
      <xdr:col>85</xdr:col>
      <xdr:colOff>126364</xdr:colOff>
      <xdr:row>42</xdr:row>
      <xdr:rowOff>38100</xdr:rowOff>
    </xdr:to>
    <xdr:cxnSp macro="">
      <xdr:nvCxnSpPr>
        <xdr:cNvPr id="415" name="直線コネクタ 414">
          <a:extLst>
            <a:ext uri="{FF2B5EF4-FFF2-40B4-BE49-F238E27FC236}">
              <a16:creationId xmlns:a16="http://schemas.microsoft.com/office/drawing/2014/main" id="{DDBA59DF-6D55-408F-8664-E30DEC7D182C}"/>
            </a:ext>
          </a:extLst>
        </xdr:cNvPr>
        <xdr:cNvCxnSpPr/>
      </xdr:nvCxnSpPr>
      <xdr:spPr>
        <a:xfrm flipV="1">
          <a:off x="16318864" y="5646420"/>
          <a:ext cx="0" cy="1592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416" name="【一般廃棄物処理施設】&#10;有形固定資産減価償却率最小値テキスト">
          <a:extLst>
            <a:ext uri="{FF2B5EF4-FFF2-40B4-BE49-F238E27FC236}">
              <a16:creationId xmlns:a16="http://schemas.microsoft.com/office/drawing/2014/main" id="{1A1B6633-95D4-4FDB-9510-A3E5C68C31EC}"/>
            </a:ext>
          </a:extLst>
        </xdr:cNvPr>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417" name="直線コネクタ 416">
          <a:extLst>
            <a:ext uri="{FF2B5EF4-FFF2-40B4-BE49-F238E27FC236}">
              <a16:creationId xmlns:a16="http://schemas.microsoft.com/office/drawing/2014/main" id="{63528611-A1E3-4DB8-9762-9EEC804ED170}"/>
            </a:ext>
          </a:extLst>
        </xdr:cNvPr>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106697</xdr:rowOff>
    </xdr:from>
    <xdr:ext cx="405111" cy="259045"/>
    <xdr:sp macro="" textlink="">
      <xdr:nvSpPr>
        <xdr:cNvPr id="418" name="【一般廃棄物処理施設】&#10;有形固定資産減価償却率最大値テキスト">
          <a:extLst>
            <a:ext uri="{FF2B5EF4-FFF2-40B4-BE49-F238E27FC236}">
              <a16:creationId xmlns:a16="http://schemas.microsoft.com/office/drawing/2014/main" id="{FEA086CD-7D43-4B81-ADB0-9273CFA34BE2}"/>
            </a:ext>
          </a:extLst>
        </xdr:cNvPr>
        <xdr:cNvSpPr txBox="1"/>
      </xdr:nvSpPr>
      <xdr:spPr>
        <a:xfrm>
          <a:off x="16357600" y="5421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160020</xdr:rowOff>
    </xdr:from>
    <xdr:to>
      <xdr:col>86</xdr:col>
      <xdr:colOff>25400</xdr:colOff>
      <xdr:row>32</xdr:row>
      <xdr:rowOff>160020</xdr:rowOff>
    </xdr:to>
    <xdr:cxnSp macro="">
      <xdr:nvCxnSpPr>
        <xdr:cNvPr id="419" name="直線コネクタ 418">
          <a:extLst>
            <a:ext uri="{FF2B5EF4-FFF2-40B4-BE49-F238E27FC236}">
              <a16:creationId xmlns:a16="http://schemas.microsoft.com/office/drawing/2014/main" id="{DD98A870-82F9-4C7A-9081-8CDEFC468153}"/>
            </a:ext>
          </a:extLst>
        </xdr:cNvPr>
        <xdr:cNvCxnSpPr/>
      </xdr:nvCxnSpPr>
      <xdr:spPr>
        <a:xfrm>
          <a:off x="16230600" y="564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114952</xdr:rowOff>
    </xdr:from>
    <xdr:ext cx="405111" cy="259045"/>
    <xdr:sp macro="" textlink="">
      <xdr:nvSpPr>
        <xdr:cNvPr id="420" name="【一般廃棄物処理施設】&#10;有形固定資産減価償却率平均値テキスト">
          <a:extLst>
            <a:ext uri="{FF2B5EF4-FFF2-40B4-BE49-F238E27FC236}">
              <a16:creationId xmlns:a16="http://schemas.microsoft.com/office/drawing/2014/main" id="{6A020522-1AA6-4A74-8F8A-A5958848CF63}"/>
            </a:ext>
          </a:extLst>
        </xdr:cNvPr>
        <xdr:cNvSpPr txBox="1"/>
      </xdr:nvSpPr>
      <xdr:spPr>
        <a:xfrm>
          <a:off x="16357600" y="62871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92075</xdr:rowOff>
    </xdr:from>
    <xdr:to>
      <xdr:col>85</xdr:col>
      <xdr:colOff>177800</xdr:colOff>
      <xdr:row>38</xdr:row>
      <xdr:rowOff>22225</xdr:rowOff>
    </xdr:to>
    <xdr:sp macro="" textlink="">
      <xdr:nvSpPr>
        <xdr:cNvPr id="421" name="フローチャート: 判断 420">
          <a:extLst>
            <a:ext uri="{FF2B5EF4-FFF2-40B4-BE49-F238E27FC236}">
              <a16:creationId xmlns:a16="http://schemas.microsoft.com/office/drawing/2014/main" id="{13F13A41-43AF-46CF-9717-64AD7C93C1F5}"/>
            </a:ext>
          </a:extLst>
        </xdr:cNvPr>
        <xdr:cNvSpPr/>
      </xdr:nvSpPr>
      <xdr:spPr>
        <a:xfrm>
          <a:off x="16268700" y="643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67310</xdr:rowOff>
    </xdr:from>
    <xdr:to>
      <xdr:col>81</xdr:col>
      <xdr:colOff>101600</xdr:colOff>
      <xdr:row>37</xdr:row>
      <xdr:rowOff>168910</xdr:rowOff>
    </xdr:to>
    <xdr:sp macro="" textlink="">
      <xdr:nvSpPr>
        <xdr:cNvPr id="422" name="フローチャート: 判断 421">
          <a:extLst>
            <a:ext uri="{FF2B5EF4-FFF2-40B4-BE49-F238E27FC236}">
              <a16:creationId xmlns:a16="http://schemas.microsoft.com/office/drawing/2014/main" id="{3802EA5E-A99F-465B-8B9C-CCAC1BFAF107}"/>
            </a:ext>
          </a:extLst>
        </xdr:cNvPr>
        <xdr:cNvSpPr/>
      </xdr:nvSpPr>
      <xdr:spPr>
        <a:xfrm>
          <a:off x="15430500" y="641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50165</xdr:rowOff>
    </xdr:from>
    <xdr:to>
      <xdr:col>76</xdr:col>
      <xdr:colOff>165100</xdr:colOff>
      <xdr:row>37</xdr:row>
      <xdr:rowOff>151765</xdr:rowOff>
    </xdr:to>
    <xdr:sp macro="" textlink="">
      <xdr:nvSpPr>
        <xdr:cNvPr id="423" name="フローチャート: 判断 422">
          <a:extLst>
            <a:ext uri="{FF2B5EF4-FFF2-40B4-BE49-F238E27FC236}">
              <a16:creationId xmlns:a16="http://schemas.microsoft.com/office/drawing/2014/main" id="{281F8FD1-1545-4873-8FD5-EE599F5A3CCF}"/>
            </a:ext>
          </a:extLst>
        </xdr:cNvPr>
        <xdr:cNvSpPr/>
      </xdr:nvSpPr>
      <xdr:spPr>
        <a:xfrm>
          <a:off x="14541500" y="6393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52070</xdr:rowOff>
    </xdr:from>
    <xdr:to>
      <xdr:col>72</xdr:col>
      <xdr:colOff>38100</xdr:colOff>
      <xdr:row>37</xdr:row>
      <xdr:rowOff>153670</xdr:rowOff>
    </xdr:to>
    <xdr:sp macro="" textlink="">
      <xdr:nvSpPr>
        <xdr:cNvPr id="424" name="フローチャート: 判断 423">
          <a:extLst>
            <a:ext uri="{FF2B5EF4-FFF2-40B4-BE49-F238E27FC236}">
              <a16:creationId xmlns:a16="http://schemas.microsoft.com/office/drawing/2014/main" id="{9E67F656-5E6B-460E-AD63-9557ACB8D0E2}"/>
            </a:ext>
          </a:extLst>
        </xdr:cNvPr>
        <xdr:cNvSpPr/>
      </xdr:nvSpPr>
      <xdr:spPr>
        <a:xfrm>
          <a:off x="13652500" y="639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52070</xdr:rowOff>
    </xdr:from>
    <xdr:to>
      <xdr:col>67</xdr:col>
      <xdr:colOff>101600</xdr:colOff>
      <xdr:row>37</xdr:row>
      <xdr:rowOff>153670</xdr:rowOff>
    </xdr:to>
    <xdr:sp macro="" textlink="">
      <xdr:nvSpPr>
        <xdr:cNvPr id="425" name="フローチャート: 判断 424">
          <a:extLst>
            <a:ext uri="{FF2B5EF4-FFF2-40B4-BE49-F238E27FC236}">
              <a16:creationId xmlns:a16="http://schemas.microsoft.com/office/drawing/2014/main" id="{A1D04AF4-A2AD-48C4-A7D7-BDF4075D2F6C}"/>
            </a:ext>
          </a:extLst>
        </xdr:cNvPr>
        <xdr:cNvSpPr/>
      </xdr:nvSpPr>
      <xdr:spPr>
        <a:xfrm>
          <a:off x="12763500" y="639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0BC736DA-C941-4562-A5DF-93D8C88AD1CA}"/>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F1B7D785-94CC-4BBE-AF95-1C27EED0231B}"/>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81B85DA7-FA27-4348-BA43-7B1258D81B07}"/>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9262C6D8-C80D-4A11-8FA5-31E8C9A69A85}"/>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BE73304F-C7F7-4513-BA82-230205D36812}"/>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50165</xdr:rowOff>
    </xdr:from>
    <xdr:to>
      <xdr:col>85</xdr:col>
      <xdr:colOff>177800</xdr:colOff>
      <xdr:row>38</xdr:row>
      <xdr:rowOff>151765</xdr:rowOff>
    </xdr:to>
    <xdr:sp macro="" textlink="">
      <xdr:nvSpPr>
        <xdr:cNvPr id="431" name="楕円 430">
          <a:extLst>
            <a:ext uri="{FF2B5EF4-FFF2-40B4-BE49-F238E27FC236}">
              <a16:creationId xmlns:a16="http://schemas.microsoft.com/office/drawing/2014/main" id="{7223A707-73EE-48C1-B5F4-7B3AAAE9CF19}"/>
            </a:ext>
          </a:extLst>
        </xdr:cNvPr>
        <xdr:cNvSpPr/>
      </xdr:nvSpPr>
      <xdr:spPr>
        <a:xfrm>
          <a:off x="16268700" y="6565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28592</xdr:rowOff>
    </xdr:from>
    <xdr:ext cx="405111" cy="259045"/>
    <xdr:sp macro="" textlink="">
      <xdr:nvSpPr>
        <xdr:cNvPr id="432" name="【一般廃棄物処理施設】&#10;有形固定資産減価償却率該当値テキスト">
          <a:extLst>
            <a:ext uri="{FF2B5EF4-FFF2-40B4-BE49-F238E27FC236}">
              <a16:creationId xmlns:a16="http://schemas.microsoft.com/office/drawing/2014/main" id="{64A76285-DC72-4F37-8B6F-4E407421C5F8}"/>
            </a:ext>
          </a:extLst>
        </xdr:cNvPr>
        <xdr:cNvSpPr txBox="1"/>
      </xdr:nvSpPr>
      <xdr:spPr>
        <a:xfrm>
          <a:off x="16357600" y="6543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170180</xdr:rowOff>
    </xdr:from>
    <xdr:to>
      <xdr:col>81</xdr:col>
      <xdr:colOff>101600</xdr:colOff>
      <xdr:row>38</xdr:row>
      <xdr:rowOff>100330</xdr:rowOff>
    </xdr:to>
    <xdr:sp macro="" textlink="">
      <xdr:nvSpPr>
        <xdr:cNvPr id="433" name="楕円 432">
          <a:extLst>
            <a:ext uri="{FF2B5EF4-FFF2-40B4-BE49-F238E27FC236}">
              <a16:creationId xmlns:a16="http://schemas.microsoft.com/office/drawing/2014/main" id="{6FEC1882-A094-4D28-9990-8113782B7D3C}"/>
            </a:ext>
          </a:extLst>
        </xdr:cNvPr>
        <xdr:cNvSpPr/>
      </xdr:nvSpPr>
      <xdr:spPr>
        <a:xfrm>
          <a:off x="15430500" y="6513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49530</xdr:rowOff>
    </xdr:from>
    <xdr:to>
      <xdr:col>85</xdr:col>
      <xdr:colOff>127000</xdr:colOff>
      <xdr:row>38</xdr:row>
      <xdr:rowOff>100965</xdr:rowOff>
    </xdr:to>
    <xdr:cxnSp macro="">
      <xdr:nvCxnSpPr>
        <xdr:cNvPr id="434" name="直線コネクタ 433">
          <a:extLst>
            <a:ext uri="{FF2B5EF4-FFF2-40B4-BE49-F238E27FC236}">
              <a16:creationId xmlns:a16="http://schemas.microsoft.com/office/drawing/2014/main" id="{E7F15939-E140-402B-90F1-24AB463D31B4}"/>
            </a:ext>
          </a:extLst>
        </xdr:cNvPr>
        <xdr:cNvCxnSpPr/>
      </xdr:nvCxnSpPr>
      <xdr:spPr>
        <a:xfrm>
          <a:off x="15481300" y="6564630"/>
          <a:ext cx="8382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137795</xdr:rowOff>
    </xdr:from>
    <xdr:to>
      <xdr:col>76</xdr:col>
      <xdr:colOff>165100</xdr:colOff>
      <xdr:row>38</xdr:row>
      <xdr:rowOff>67945</xdr:rowOff>
    </xdr:to>
    <xdr:sp macro="" textlink="">
      <xdr:nvSpPr>
        <xdr:cNvPr id="435" name="楕円 434">
          <a:extLst>
            <a:ext uri="{FF2B5EF4-FFF2-40B4-BE49-F238E27FC236}">
              <a16:creationId xmlns:a16="http://schemas.microsoft.com/office/drawing/2014/main" id="{9277FA1F-A949-4AB6-9980-A7FCB75969BE}"/>
            </a:ext>
          </a:extLst>
        </xdr:cNvPr>
        <xdr:cNvSpPr/>
      </xdr:nvSpPr>
      <xdr:spPr>
        <a:xfrm>
          <a:off x="14541500" y="648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17145</xdr:rowOff>
    </xdr:from>
    <xdr:to>
      <xdr:col>81</xdr:col>
      <xdr:colOff>50800</xdr:colOff>
      <xdr:row>38</xdr:row>
      <xdr:rowOff>49530</xdr:rowOff>
    </xdr:to>
    <xdr:cxnSp macro="">
      <xdr:nvCxnSpPr>
        <xdr:cNvPr id="436" name="直線コネクタ 435">
          <a:extLst>
            <a:ext uri="{FF2B5EF4-FFF2-40B4-BE49-F238E27FC236}">
              <a16:creationId xmlns:a16="http://schemas.microsoft.com/office/drawing/2014/main" id="{8C74407C-25D3-4FAE-AB9E-D1848F733C32}"/>
            </a:ext>
          </a:extLst>
        </xdr:cNvPr>
        <xdr:cNvCxnSpPr/>
      </xdr:nvCxnSpPr>
      <xdr:spPr>
        <a:xfrm>
          <a:off x="14592300" y="653224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111125</xdr:rowOff>
    </xdr:from>
    <xdr:to>
      <xdr:col>72</xdr:col>
      <xdr:colOff>38100</xdr:colOff>
      <xdr:row>38</xdr:row>
      <xdr:rowOff>41275</xdr:rowOff>
    </xdr:to>
    <xdr:sp macro="" textlink="">
      <xdr:nvSpPr>
        <xdr:cNvPr id="437" name="楕円 436">
          <a:extLst>
            <a:ext uri="{FF2B5EF4-FFF2-40B4-BE49-F238E27FC236}">
              <a16:creationId xmlns:a16="http://schemas.microsoft.com/office/drawing/2014/main" id="{8FC670BF-53DF-44EE-80AB-280AB00E43A8}"/>
            </a:ext>
          </a:extLst>
        </xdr:cNvPr>
        <xdr:cNvSpPr/>
      </xdr:nvSpPr>
      <xdr:spPr>
        <a:xfrm>
          <a:off x="13652500" y="6454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161925</xdr:rowOff>
    </xdr:from>
    <xdr:to>
      <xdr:col>76</xdr:col>
      <xdr:colOff>114300</xdr:colOff>
      <xdr:row>38</xdr:row>
      <xdr:rowOff>17145</xdr:rowOff>
    </xdr:to>
    <xdr:cxnSp macro="">
      <xdr:nvCxnSpPr>
        <xdr:cNvPr id="438" name="直線コネクタ 437">
          <a:extLst>
            <a:ext uri="{FF2B5EF4-FFF2-40B4-BE49-F238E27FC236}">
              <a16:creationId xmlns:a16="http://schemas.microsoft.com/office/drawing/2014/main" id="{4EEEC365-4911-4809-89C7-3752BB89CED4}"/>
            </a:ext>
          </a:extLst>
        </xdr:cNvPr>
        <xdr:cNvCxnSpPr/>
      </xdr:nvCxnSpPr>
      <xdr:spPr>
        <a:xfrm>
          <a:off x="13703300" y="6505575"/>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113030</xdr:rowOff>
    </xdr:from>
    <xdr:to>
      <xdr:col>67</xdr:col>
      <xdr:colOff>101600</xdr:colOff>
      <xdr:row>38</xdr:row>
      <xdr:rowOff>43180</xdr:rowOff>
    </xdr:to>
    <xdr:sp macro="" textlink="">
      <xdr:nvSpPr>
        <xdr:cNvPr id="439" name="楕円 438">
          <a:extLst>
            <a:ext uri="{FF2B5EF4-FFF2-40B4-BE49-F238E27FC236}">
              <a16:creationId xmlns:a16="http://schemas.microsoft.com/office/drawing/2014/main" id="{62BB68B2-9C5D-4AD9-BAC2-C52E56880C30}"/>
            </a:ext>
          </a:extLst>
        </xdr:cNvPr>
        <xdr:cNvSpPr/>
      </xdr:nvSpPr>
      <xdr:spPr>
        <a:xfrm>
          <a:off x="12763500" y="645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161925</xdr:rowOff>
    </xdr:from>
    <xdr:to>
      <xdr:col>71</xdr:col>
      <xdr:colOff>177800</xdr:colOff>
      <xdr:row>37</xdr:row>
      <xdr:rowOff>163830</xdr:rowOff>
    </xdr:to>
    <xdr:cxnSp macro="">
      <xdr:nvCxnSpPr>
        <xdr:cNvPr id="440" name="直線コネクタ 439">
          <a:extLst>
            <a:ext uri="{FF2B5EF4-FFF2-40B4-BE49-F238E27FC236}">
              <a16:creationId xmlns:a16="http://schemas.microsoft.com/office/drawing/2014/main" id="{97E029B8-DD78-48F5-A348-33202887E670}"/>
            </a:ext>
          </a:extLst>
        </xdr:cNvPr>
        <xdr:cNvCxnSpPr/>
      </xdr:nvCxnSpPr>
      <xdr:spPr>
        <a:xfrm flipV="1">
          <a:off x="12814300" y="650557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13987</xdr:rowOff>
    </xdr:from>
    <xdr:ext cx="405111" cy="259045"/>
    <xdr:sp macro="" textlink="">
      <xdr:nvSpPr>
        <xdr:cNvPr id="441" name="n_1aveValue【一般廃棄物処理施設】&#10;有形固定資産減価償却率">
          <a:extLst>
            <a:ext uri="{FF2B5EF4-FFF2-40B4-BE49-F238E27FC236}">
              <a16:creationId xmlns:a16="http://schemas.microsoft.com/office/drawing/2014/main" id="{2425C1C3-4EEE-49E5-8ABB-2E7B3209223F}"/>
            </a:ext>
          </a:extLst>
        </xdr:cNvPr>
        <xdr:cNvSpPr txBox="1"/>
      </xdr:nvSpPr>
      <xdr:spPr>
        <a:xfrm>
          <a:off x="15266044" y="6186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168292</xdr:rowOff>
    </xdr:from>
    <xdr:ext cx="405111" cy="259045"/>
    <xdr:sp macro="" textlink="">
      <xdr:nvSpPr>
        <xdr:cNvPr id="442" name="n_2aveValue【一般廃棄物処理施設】&#10;有形固定資産減価償却率">
          <a:extLst>
            <a:ext uri="{FF2B5EF4-FFF2-40B4-BE49-F238E27FC236}">
              <a16:creationId xmlns:a16="http://schemas.microsoft.com/office/drawing/2014/main" id="{B417CB05-191C-4DEF-8288-636EA1ED0927}"/>
            </a:ext>
          </a:extLst>
        </xdr:cNvPr>
        <xdr:cNvSpPr txBox="1"/>
      </xdr:nvSpPr>
      <xdr:spPr>
        <a:xfrm>
          <a:off x="14389744" y="6169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170197</xdr:rowOff>
    </xdr:from>
    <xdr:ext cx="405111" cy="259045"/>
    <xdr:sp macro="" textlink="">
      <xdr:nvSpPr>
        <xdr:cNvPr id="443" name="n_3aveValue【一般廃棄物処理施設】&#10;有形固定資産減価償却率">
          <a:extLst>
            <a:ext uri="{FF2B5EF4-FFF2-40B4-BE49-F238E27FC236}">
              <a16:creationId xmlns:a16="http://schemas.microsoft.com/office/drawing/2014/main" id="{D8BC567E-30AC-4A1B-8239-00BA9D99294D}"/>
            </a:ext>
          </a:extLst>
        </xdr:cNvPr>
        <xdr:cNvSpPr txBox="1"/>
      </xdr:nvSpPr>
      <xdr:spPr>
        <a:xfrm>
          <a:off x="13500744" y="6170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170197</xdr:rowOff>
    </xdr:from>
    <xdr:ext cx="405111" cy="259045"/>
    <xdr:sp macro="" textlink="">
      <xdr:nvSpPr>
        <xdr:cNvPr id="444" name="n_4aveValue【一般廃棄物処理施設】&#10;有形固定資産減価償却率">
          <a:extLst>
            <a:ext uri="{FF2B5EF4-FFF2-40B4-BE49-F238E27FC236}">
              <a16:creationId xmlns:a16="http://schemas.microsoft.com/office/drawing/2014/main" id="{B27962CF-8683-4153-B572-1110303D472C}"/>
            </a:ext>
          </a:extLst>
        </xdr:cNvPr>
        <xdr:cNvSpPr txBox="1"/>
      </xdr:nvSpPr>
      <xdr:spPr>
        <a:xfrm>
          <a:off x="12611744" y="6170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91457</xdr:rowOff>
    </xdr:from>
    <xdr:ext cx="405111" cy="259045"/>
    <xdr:sp macro="" textlink="">
      <xdr:nvSpPr>
        <xdr:cNvPr id="445" name="n_1mainValue【一般廃棄物処理施設】&#10;有形固定資産減価償却率">
          <a:extLst>
            <a:ext uri="{FF2B5EF4-FFF2-40B4-BE49-F238E27FC236}">
              <a16:creationId xmlns:a16="http://schemas.microsoft.com/office/drawing/2014/main" id="{46463CF1-8A27-433A-9882-EB154FC1104F}"/>
            </a:ext>
          </a:extLst>
        </xdr:cNvPr>
        <xdr:cNvSpPr txBox="1"/>
      </xdr:nvSpPr>
      <xdr:spPr>
        <a:xfrm>
          <a:off x="15266044" y="6606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59072</xdr:rowOff>
    </xdr:from>
    <xdr:ext cx="405111" cy="259045"/>
    <xdr:sp macro="" textlink="">
      <xdr:nvSpPr>
        <xdr:cNvPr id="446" name="n_2mainValue【一般廃棄物処理施設】&#10;有形固定資産減価償却率">
          <a:extLst>
            <a:ext uri="{FF2B5EF4-FFF2-40B4-BE49-F238E27FC236}">
              <a16:creationId xmlns:a16="http://schemas.microsoft.com/office/drawing/2014/main" id="{E20A0F0C-D43B-4963-9C7B-26E60A14D264}"/>
            </a:ext>
          </a:extLst>
        </xdr:cNvPr>
        <xdr:cNvSpPr txBox="1"/>
      </xdr:nvSpPr>
      <xdr:spPr>
        <a:xfrm>
          <a:off x="14389744" y="6574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32402</xdr:rowOff>
    </xdr:from>
    <xdr:ext cx="405111" cy="259045"/>
    <xdr:sp macro="" textlink="">
      <xdr:nvSpPr>
        <xdr:cNvPr id="447" name="n_3mainValue【一般廃棄物処理施設】&#10;有形固定資産減価償却率">
          <a:extLst>
            <a:ext uri="{FF2B5EF4-FFF2-40B4-BE49-F238E27FC236}">
              <a16:creationId xmlns:a16="http://schemas.microsoft.com/office/drawing/2014/main" id="{9877BB69-7EB7-4EEE-90D5-C4B5C74A0466}"/>
            </a:ext>
          </a:extLst>
        </xdr:cNvPr>
        <xdr:cNvSpPr txBox="1"/>
      </xdr:nvSpPr>
      <xdr:spPr>
        <a:xfrm>
          <a:off x="13500744" y="6547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34307</xdr:rowOff>
    </xdr:from>
    <xdr:ext cx="405111" cy="259045"/>
    <xdr:sp macro="" textlink="">
      <xdr:nvSpPr>
        <xdr:cNvPr id="448" name="n_4mainValue【一般廃棄物処理施設】&#10;有形固定資産減価償却率">
          <a:extLst>
            <a:ext uri="{FF2B5EF4-FFF2-40B4-BE49-F238E27FC236}">
              <a16:creationId xmlns:a16="http://schemas.microsoft.com/office/drawing/2014/main" id="{E4552DB7-D4CA-442F-A361-27286389722E}"/>
            </a:ext>
          </a:extLst>
        </xdr:cNvPr>
        <xdr:cNvSpPr txBox="1"/>
      </xdr:nvSpPr>
      <xdr:spPr>
        <a:xfrm>
          <a:off x="12611744" y="654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9" name="正方形/長方形 448">
          <a:extLst>
            <a:ext uri="{FF2B5EF4-FFF2-40B4-BE49-F238E27FC236}">
              <a16:creationId xmlns:a16="http://schemas.microsoft.com/office/drawing/2014/main" id="{E9672971-5DB9-442E-A092-8AD76D5191E8}"/>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0" name="正方形/長方形 449">
          <a:extLst>
            <a:ext uri="{FF2B5EF4-FFF2-40B4-BE49-F238E27FC236}">
              <a16:creationId xmlns:a16="http://schemas.microsoft.com/office/drawing/2014/main" id="{C65C9330-4969-4BED-9E02-F1B4BFD8F533}"/>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1" name="正方形/長方形 450">
          <a:extLst>
            <a:ext uri="{FF2B5EF4-FFF2-40B4-BE49-F238E27FC236}">
              <a16:creationId xmlns:a16="http://schemas.microsoft.com/office/drawing/2014/main" id="{66D30684-4578-47EE-AF19-B4A1DE51C84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2" name="正方形/長方形 451">
          <a:extLst>
            <a:ext uri="{FF2B5EF4-FFF2-40B4-BE49-F238E27FC236}">
              <a16:creationId xmlns:a16="http://schemas.microsoft.com/office/drawing/2014/main" id="{73C80EBA-CD89-4D61-9491-4FCA40A2944F}"/>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3" name="正方形/長方形 452">
          <a:extLst>
            <a:ext uri="{FF2B5EF4-FFF2-40B4-BE49-F238E27FC236}">
              <a16:creationId xmlns:a16="http://schemas.microsoft.com/office/drawing/2014/main" id="{26AA4252-46F2-48D7-AB14-075066F05E7B}"/>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4" name="正方形/長方形 453">
          <a:extLst>
            <a:ext uri="{FF2B5EF4-FFF2-40B4-BE49-F238E27FC236}">
              <a16:creationId xmlns:a16="http://schemas.microsoft.com/office/drawing/2014/main" id="{641B2EC0-0DBD-416E-A06A-02654E801CE3}"/>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5" name="正方形/長方形 454">
          <a:extLst>
            <a:ext uri="{FF2B5EF4-FFF2-40B4-BE49-F238E27FC236}">
              <a16:creationId xmlns:a16="http://schemas.microsoft.com/office/drawing/2014/main" id="{80A2D71E-3B96-4F23-8C1F-CBABF9BA1E9F}"/>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6" name="正方形/長方形 455">
          <a:extLst>
            <a:ext uri="{FF2B5EF4-FFF2-40B4-BE49-F238E27FC236}">
              <a16:creationId xmlns:a16="http://schemas.microsoft.com/office/drawing/2014/main" id="{0B85B26A-31EB-4C5B-B101-37A69E4F9881}"/>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7" name="テキスト ボックス 456">
          <a:extLst>
            <a:ext uri="{FF2B5EF4-FFF2-40B4-BE49-F238E27FC236}">
              <a16:creationId xmlns:a16="http://schemas.microsoft.com/office/drawing/2014/main" id="{340B2EF0-BF81-4FA1-801F-D0D5B1F006A7}"/>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8" name="直線コネクタ 457">
          <a:extLst>
            <a:ext uri="{FF2B5EF4-FFF2-40B4-BE49-F238E27FC236}">
              <a16:creationId xmlns:a16="http://schemas.microsoft.com/office/drawing/2014/main" id="{047D7F58-7FFC-40F4-A7E0-768B27FF6FAE}"/>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9" name="直線コネクタ 458">
          <a:extLst>
            <a:ext uri="{FF2B5EF4-FFF2-40B4-BE49-F238E27FC236}">
              <a16:creationId xmlns:a16="http://schemas.microsoft.com/office/drawing/2014/main" id="{ABE5A4F9-CCDE-477C-9390-E67769B5E4A9}"/>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460" name="テキスト ボックス 459">
          <a:extLst>
            <a:ext uri="{FF2B5EF4-FFF2-40B4-BE49-F238E27FC236}">
              <a16:creationId xmlns:a16="http://schemas.microsoft.com/office/drawing/2014/main" id="{F6472572-17DA-4C8B-9978-D109F8A99C78}"/>
            </a:ext>
          </a:extLst>
        </xdr:cNvPr>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1" name="直線コネクタ 460">
          <a:extLst>
            <a:ext uri="{FF2B5EF4-FFF2-40B4-BE49-F238E27FC236}">
              <a16:creationId xmlns:a16="http://schemas.microsoft.com/office/drawing/2014/main" id="{DEF9346F-4C02-494D-B9F7-5A62BF69AF9A}"/>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462" name="テキスト ボックス 461">
          <a:extLst>
            <a:ext uri="{FF2B5EF4-FFF2-40B4-BE49-F238E27FC236}">
              <a16:creationId xmlns:a16="http://schemas.microsoft.com/office/drawing/2014/main" id="{C948F9B4-B0D6-415A-A20B-30EBC1E1038D}"/>
            </a:ext>
          </a:extLst>
        </xdr:cNvPr>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3" name="直線コネクタ 462">
          <a:extLst>
            <a:ext uri="{FF2B5EF4-FFF2-40B4-BE49-F238E27FC236}">
              <a16:creationId xmlns:a16="http://schemas.microsoft.com/office/drawing/2014/main" id="{8A36E826-436D-4BE7-BD89-49B6C428DEA8}"/>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464" name="テキスト ボックス 463">
          <a:extLst>
            <a:ext uri="{FF2B5EF4-FFF2-40B4-BE49-F238E27FC236}">
              <a16:creationId xmlns:a16="http://schemas.microsoft.com/office/drawing/2014/main" id="{B5A83A18-D9E6-48D4-94CF-4D9A046F49BC}"/>
            </a:ext>
          </a:extLst>
        </xdr:cNvPr>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5" name="直線コネクタ 464">
          <a:extLst>
            <a:ext uri="{FF2B5EF4-FFF2-40B4-BE49-F238E27FC236}">
              <a16:creationId xmlns:a16="http://schemas.microsoft.com/office/drawing/2014/main" id="{DE4B9478-8F3A-444E-A0C8-11184989A5F7}"/>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466" name="テキスト ボックス 465">
          <a:extLst>
            <a:ext uri="{FF2B5EF4-FFF2-40B4-BE49-F238E27FC236}">
              <a16:creationId xmlns:a16="http://schemas.microsoft.com/office/drawing/2014/main" id="{0715F918-F744-42F4-9C74-6DD21ADE259E}"/>
            </a:ext>
          </a:extLst>
        </xdr:cNvPr>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7" name="直線コネクタ 466">
          <a:extLst>
            <a:ext uri="{FF2B5EF4-FFF2-40B4-BE49-F238E27FC236}">
              <a16:creationId xmlns:a16="http://schemas.microsoft.com/office/drawing/2014/main" id="{E5507093-501F-4889-A61F-6F1F64EC6656}"/>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468" name="テキスト ボックス 467">
          <a:extLst>
            <a:ext uri="{FF2B5EF4-FFF2-40B4-BE49-F238E27FC236}">
              <a16:creationId xmlns:a16="http://schemas.microsoft.com/office/drawing/2014/main" id="{5F13FF89-3837-4D85-AC20-632266E5333E}"/>
            </a:ext>
          </a:extLst>
        </xdr:cNvPr>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9" name="直線コネクタ 468">
          <a:extLst>
            <a:ext uri="{FF2B5EF4-FFF2-40B4-BE49-F238E27FC236}">
              <a16:creationId xmlns:a16="http://schemas.microsoft.com/office/drawing/2014/main" id="{56BF15AC-60FB-4EA6-8052-C5B96FD51DBA}"/>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70" name="テキスト ボックス 469">
          <a:extLst>
            <a:ext uri="{FF2B5EF4-FFF2-40B4-BE49-F238E27FC236}">
              <a16:creationId xmlns:a16="http://schemas.microsoft.com/office/drawing/2014/main" id="{A4496C64-90E4-469E-A13D-C1DBD30B3C09}"/>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1" name="【一般廃棄物処理施設】&#10;一人当たり有形固定資産（償却資産）額グラフ枠">
          <a:extLst>
            <a:ext uri="{FF2B5EF4-FFF2-40B4-BE49-F238E27FC236}">
              <a16:creationId xmlns:a16="http://schemas.microsoft.com/office/drawing/2014/main" id="{ADB69130-CC97-4D16-9E00-B90DBB27D90B}"/>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88217</xdr:rowOff>
    </xdr:from>
    <xdr:to>
      <xdr:col>116</xdr:col>
      <xdr:colOff>62864</xdr:colOff>
      <xdr:row>42</xdr:row>
      <xdr:rowOff>37814</xdr:rowOff>
    </xdr:to>
    <xdr:cxnSp macro="">
      <xdr:nvCxnSpPr>
        <xdr:cNvPr id="472" name="直線コネクタ 471">
          <a:extLst>
            <a:ext uri="{FF2B5EF4-FFF2-40B4-BE49-F238E27FC236}">
              <a16:creationId xmlns:a16="http://schemas.microsoft.com/office/drawing/2014/main" id="{8C123FEF-11AD-4939-9A6D-34AFD7D11D9E}"/>
            </a:ext>
          </a:extLst>
        </xdr:cNvPr>
        <xdr:cNvCxnSpPr/>
      </xdr:nvCxnSpPr>
      <xdr:spPr>
        <a:xfrm flipV="1">
          <a:off x="22160864" y="5917517"/>
          <a:ext cx="0" cy="13211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41641</xdr:rowOff>
    </xdr:from>
    <xdr:ext cx="313932" cy="259045"/>
    <xdr:sp macro="" textlink="">
      <xdr:nvSpPr>
        <xdr:cNvPr id="473" name="【一般廃棄物処理施設】&#10;一人当たり有形固定資産（償却資産）額最小値テキスト">
          <a:extLst>
            <a:ext uri="{FF2B5EF4-FFF2-40B4-BE49-F238E27FC236}">
              <a16:creationId xmlns:a16="http://schemas.microsoft.com/office/drawing/2014/main" id="{062A1C34-8FFC-46A6-A417-9CBE7785BE03}"/>
            </a:ext>
          </a:extLst>
        </xdr:cNvPr>
        <xdr:cNvSpPr txBox="1"/>
      </xdr:nvSpPr>
      <xdr:spPr>
        <a:xfrm>
          <a:off x="22199600" y="72425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37814</xdr:rowOff>
    </xdr:from>
    <xdr:to>
      <xdr:col>116</xdr:col>
      <xdr:colOff>152400</xdr:colOff>
      <xdr:row>42</xdr:row>
      <xdr:rowOff>37814</xdr:rowOff>
    </xdr:to>
    <xdr:cxnSp macro="">
      <xdr:nvCxnSpPr>
        <xdr:cNvPr id="474" name="直線コネクタ 473">
          <a:extLst>
            <a:ext uri="{FF2B5EF4-FFF2-40B4-BE49-F238E27FC236}">
              <a16:creationId xmlns:a16="http://schemas.microsoft.com/office/drawing/2014/main" id="{7F7D32A3-0B73-442B-B3A9-14AB80F043DB}"/>
            </a:ext>
          </a:extLst>
        </xdr:cNvPr>
        <xdr:cNvCxnSpPr/>
      </xdr:nvCxnSpPr>
      <xdr:spPr>
        <a:xfrm>
          <a:off x="22072600" y="7238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34894</xdr:rowOff>
    </xdr:from>
    <xdr:ext cx="599010" cy="259045"/>
    <xdr:sp macro="" textlink="">
      <xdr:nvSpPr>
        <xdr:cNvPr id="475" name="【一般廃棄物処理施設】&#10;一人当たり有形固定資産（償却資産）額最大値テキスト">
          <a:extLst>
            <a:ext uri="{FF2B5EF4-FFF2-40B4-BE49-F238E27FC236}">
              <a16:creationId xmlns:a16="http://schemas.microsoft.com/office/drawing/2014/main" id="{457438CD-3D97-444B-8875-AE820CAFB538}"/>
            </a:ext>
          </a:extLst>
        </xdr:cNvPr>
        <xdr:cNvSpPr txBox="1"/>
      </xdr:nvSpPr>
      <xdr:spPr>
        <a:xfrm>
          <a:off x="22199600" y="56927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346,846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88217</xdr:rowOff>
    </xdr:from>
    <xdr:to>
      <xdr:col>116</xdr:col>
      <xdr:colOff>152400</xdr:colOff>
      <xdr:row>34</xdr:row>
      <xdr:rowOff>88217</xdr:rowOff>
    </xdr:to>
    <xdr:cxnSp macro="">
      <xdr:nvCxnSpPr>
        <xdr:cNvPr id="476" name="直線コネクタ 475">
          <a:extLst>
            <a:ext uri="{FF2B5EF4-FFF2-40B4-BE49-F238E27FC236}">
              <a16:creationId xmlns:a16="http://schemas.microsoft.com/office/drawing/2014/main" id="{A63B658A-7C36-4A51-A7E8-9A27E6292256}"/>
            </a:ext>
          </a:extLst>
        </xdr:cNvPr>
        <xdr:cNvCxnSpPr/>
      </xdr:nvCxnSpPr>
      <xdr:spPr>
        <a:xfrm>
          <a:off x="22072600" y="5917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10056</xdr:rowOff>
    </xdr:from>
    <xdr:ext cx="599010" cy="259045"/>
    <xdr:sp macro="" textlink="">
      <xdr:nvSpPr>
        <xdr:cNvPr id="477" name="【一般廃棄物処理施設】&#10;一人当たり有形固定資産（償却資産）額平均値テキスト">
          <a:extLst>
            <a:ext uri="{FF2B5EF4-FFF2-40B4-BE49-F238E27FC236}">
              <a16:creationId xmlns:a16="http://schemas.microsoft.com/office/drawing/2014/main" id="{87217251-236A-4C5B-9D7F-45F0BE2283B1}"/>
            </a:ext>
          </a:extLst>
        </xdr:cNvPr>
        <xdr:cNvSpPr txBox="1"/>
      </xdr:nvSpPr>
      <xdr:spPr>
        <a:xfrm>
          <a:off x="22199600" y="66966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31629</xdr:rowOff>
    </xdr:from>
    <xdr:to>
      <xdr:col>116</xdr:col>
      <xdr:colOff>114300</xdr:colOff>
      <xdr:row>39</xdr:row>
      <xdr:rowOff>133229</xdr:rowOff>
    </xdr:to>
    <xdr:sp macro="" textlink="">
      <xdr:nvSpPr>
        <xdr:cNvPr id="478" name="フローチャート: 判断 477">
          <a:extLst>
            <a:ext uri="{FF2B5EF4-FFF2-40B4-BE49-F238E27FC236}">
              <a16:creationId xmlns:a16="http://schemas.microsoft.com/office/drawing/2014/main" id="{649A69F2-A624-4E6D-A5BB-3FFC22FC42BB}"/>
            </a:ext>
          </a:extLst>
        </xdr:cNvPr>
        <xdr:cNvSpPr/>
      </xdr:nvSpPr>
      <xdr:spPr>
        <a:xfrm>
          <a:off x="22110700" y="6718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40354</xdr:rowOff>
    </xdr:from>
    <xdr:to>
      <xdr:col>112</xdr:col>
      <xdr:colOff>38100</xdr:colOff>
      <xdr:row>39</xdr:row>
      <xdr:rowOff>141954</xdr:rowOff>
    </xdr:to>
    <xdr:sp macro="" textlink="">
      <xdr:nvSpPr>
        <xdr:cNvPr id="479" name="フローチャート: 判断 478">
          <a:extLst>
            <a:ext uri="{FF2B5EF4-FFF2-40B4-BE49-F238E27FC236}">
              <a16:creationId xmlns:a16="http://schemas.microsoft.com/office/drawing/2014/main" id="{A4EB6ADB-BE12-45FC-876E-7C1951EB1AE1}"/>
            </a:ext>
          </a:extLst>
        </xdr:cNvPr>
        <xdr:cNvSpPr/>
      </xdr:nvSpPr>
      <xdr:spPr>
        <a:xfrm>
          <a:off x="21272500" y="6726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56318</xdr:rowOff>
    </xdr:from>
    <xdr:to>
      <xdr:col>107</xdr:col>
      <xdr:colOff>101600</xdr:colOff>
      <xdr:row>39</xdr:row>
      <xdr:rowOff>157918</xdr:rowOff>
    </xdr:to>
    <xdr:sp macro="" textlink="">
      <xdr:nvSpPr>
        <xdr:cNvPr id="480" name="フローチャート: 判断 479">
          <a:extLst>
            <a:ext uri="{FF2B5EF4-FFF2-40B4-BE49-F238E27FC236}">
              <a16:creationId xmlns:a16="http://schemas.microsoft.com/office/drawing/2014/main" id="{6F3B2B95-465D-44DA-801F-8A054D8E3691}"/>
            </a:ext>
          </a:extLst>
        </xdr:cNvPr>
        <xdr:cNvSpPr/>
      </xdr:nvSpPr>
      <xdr:spPr>
        <a:xfrm>
          <a:off x="20383500" y="6742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64502</xdr:rowOff>
    </xdr:from>
    <xdr:to>
      <xdr:col>102</xdr:col>
      <xdr:colOff>165100</xdr:colOff>
      <xdr:row>39</xdr:row>
      <xdr:rowOff>166102</xdr:rowOff>
    </xdr:to>
    <xdr:sp macro="" textlink="">
      <xdr:nvSpPr>
        <xdr:cNvPr id="481" name="フローチャート: 判断 480">
          <a:extLst>
            <a:ext uri="{FF2B5EF4-FFF2-40B4-BE49-F238E27FC236}">
              <a16:creationId xmlns:a16="http://schemas.microsoft.com/office/drawing/2014/main" id="{22BD8E73-7CD7-4BF4-AA76-2B3C5C8F22E6}"/>
            </a:ext>
          </a:extLst>
        </xdr:cNvPr>
        <xdr:cNvSpPr/>
      </xdr:nvSpPr>
      <xdr:spPr>
        <a:xfrm>
          <a:off x="19494500" y="6751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75692</xdr:rowOff>
    </xdr:from>
    <xdr:to>
      <xdr:col>98</xdr:col>
      <xdr:colOff>38100</xdr:colOff>
      <xdr:row>40</xdr:row>
      <xdr:rowOff>5842</xdr:rowOff>
    </xdr:to>
    <xdr:sp macro="" textlink="">
      <xdr:nvSpPr>
        <xdr:cNvPr id="482" name="フローチャート: 判断 481">
          <a:extLst>
            <a:ext uri="{FF2B5EF4-FFF2-40B4-BE49-F238E27FC236}">
              <a16:creationId xmlns:a16="http://schemas.microsoft.com/office/drawing/2014/main" id="{D75B6DF3-68A0-4A60-BDB8-B67071709207}"/>
            </a:ext>
          </a:extLst>
        </xdr:cNvPr>
        <xdr:cNvSpPr/>
      </xdr:nvSpPr>
      <xdr:spPr>
        <a:xfrm>
          <a:off x="18605500" y="6762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3426A9C5-D1FD-4166-A930-F16F3DCDF9AC}"/>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63E9D364-6214-4E55-8923-56F890472788}"/>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129B0FD8-99FB-4C3A-8573-A53BD853E12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5BF8FC0B-BABB-4150-8660-0E16EB2BF97A}"/>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6705062E-065E-45B2-A464-F1A06366A60B}"/>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75562</xdr:rowOff>
    </xdr:from>
    <xdr:to>
      <xdr:col>116</xdr:col>
      <xdr:colOff>114300</xdr:colOff>
      <xdr:row>38</xdr:row>
      <xdr:rowOff>5713</xdr:rowOff>
    </xdr:to>
    <xdr:sp macro="" textlink="">
      <xdr:nvSpPr>
        <xdr:cNvPr id="488" name="楕円 487">
          <a:extLst>
            <a:ext uri="{FF2B5EF4-FFF2-40B4-BE49-F238E27FC236}">
              <a16:creationId xmlns:a16="http://schemas.microsoft.com/office/drawing/2014/main" id="{D123B4C9-9DD2-4AE1-B12C-6DD565EB677C}"/>
            </a:ext>
          </a:extLst>
        </xdr:cNvPr>
        <xdr:cNvSpPr/>
      </xdr:nvSpPr>
      <xdr:spPr>
        <a:xfrm>
          <a:off x="22110700" y="641921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98439</xdr:rowOff>
    </xdr:from>
    <xdr:ext cx="599010" cy="259045"/>
    <xdr:sp macro="" textlink="">
      <xdr:nvSpPr>
        <xdr:cNvPr id="489" name="【一般廃棄物処理施設】&#10;一人当たり有形固定資産（償却資産）額該当値テキスト">
          <a:extLst>
            <a:ext uri="{FF2B5EF4-FFF2-40B4-BE49-F238E27FC236}">
              <a16:creationId xmlns:a16="http://schemas.microsoft.com/office/drawing/2014/main" id="{11DBE972-4017-4BB0-A332-A5D8E90087DB}"/>
            </a:ext>
          </a:extLst>
        </xdr:cNvPr>
        <xdr:cNvSpPr txBox="1"/>
      </xdr:nvSpPr>
      <xdr:spPr>
        <a:xfrm>
          <a:off x="22199600" y="62706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89446</xdr:rowOff>
    </xdr:from>
    <xdr:to>
      <xdr:col>112</xdr:col>
      <xdr:colOff>38100</xdr:colOff>
      <xdr:row>38</xdr:row>
      <xdr:rowOff>19596</xdr:rowOff>
    </xdr:to>
    <xdr:sp macro="" textlink="">
      <xdr:nvSpPr>
        <xdr:cNvPr id="490" name="楕円 489">
          <a:extLst>
            <a:ext uri="{FF2B5EF4-FFF2-40B4-BE49-F238E27FC236}">
              <a16:creationId xmlns:a16="http://schemas.microsoft.com/office/drawing/2014/main" id="{FB67A5D6-04EB-4D54-BE7D-65D3D89E6184}"/>
            </a:ext>
          </a:extLst>
        </xdr:cNvPr>
        <xdr:cNvSpPr/>
      </xdr:nvSpPr>
      <xdr:spPr>
        <a:xfrm>
          <a:off x="21272500" y="6433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126362</xdr:rowOff>
    </xdr:from>
    <xdr:to>
      <xdr:col>116</xdr:col>
      <xdr:colOff>63500</xdr:colOff>
      <xdr:row>37</xdr:row>
      <xdr:rowOff>140246</xdr:rowOff>
    </xdr:to>
    <xdr:cxnSp macro="">
      <xdr:nvCxnSpPr>
        <xdr:cNvPr id="491" name="直線コネクタ 490">
          <a:extLst>
            <a:ext uri="{FF2B5EF4-FFF2-40B4-BE49-F238E27FC236}">
              <a16:creationId xmlns:a16="http://schemas.microsoft.com/office/drawing/2014/main" id="{05D7324F-A2E0-47AD-84DE-C93FED253C55}"/>
            </a:ext>
          </a:extLst>
        </xdr:cNvPr>
        <xdr:cNvCxnSpPr/>
      </xdr:nvCxnSpPr>
      <xdr:spPr>
        <a:xfrm flipV="1">
          <a:off x="21323300" y="6470012"/>
          <a:ext cx="838200" cy="13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117206</xdr:rowOff>
    </xdr:from>
    <xdr:to>
      <xdr:col>107</xdr:col>
      <xdr:colOff>101600</xdr:colOff>
      <xdr:row>38</xdr:row>
      <xdr:rowOff>47355</xdr:rowOff>
    </xdr:to>
    <xdr:sp macro="" textlink="">
      <xdr:nvSpPr>
        <xdr:cNvPr id="492" name="楕円 491">
          <a:extLst>
            <a:ext uri="{FF2B5EF4-FFF2-40B4-BE49-F238E27FC236}">
              <a16:creationId xmlns:a16="http://schemas.microsoft.com/office/drawing/2014/main" id="{C9A76226-E653-41FB-8DE7-6D55F290702C}"/>
            </a:ext>
          </a:extLst>
        </xdr:cNvPr>
        <xdr:cNvSpPr/>
      </xdr:nvSpPr>
      <xdr:spPr>
        <a:xfrm>
          <a:off x="20383500" y="646085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140246</xdr:rowOff>
    </xdr:from>
    <xdr:to>
      <xdr:col>111</xdr:col>
      <xdr:colOff>177800</xdr:colOff>
      <xdr:row>37</xdr:row>
      <xdr:rowOff>168006</xdr:rowOff>
    </xdr:to>
    <xdr:cxnSp macro="">
      <xdr:nvCxnSpPr>
        <xdr:cNvPr id="493" name="直線コネクタ 492">
          <a:extLst>
            <a:ext uri="{FF2B5EF4-FFF2-40B4-BE49-F238E27FC236}">
              <a16:creationId xmlns:a16="http://schemas.microsoft.com/office/drawing/2014/main" id="{39EC9E14-ACF2-4621-B94F-0AF6F74C3B9D}"/>
            </a:ext>
          </a:extLst>
        </xdr:cNvPr>
        <xdr:cNvCxnSpPr/>
      </xdr:nvCxnSpPr>
      <xdr:spPr>
        <a:xfrm flipV="1">
          <a:off x="20434300" y="6483896"/>
          <a:ext cx="889000" cy="27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150513</xdr:rowOff>
    </xdr:from>
    <xdr:to>
      <xdr:col>102</xdr:col>
      <xdr:colOff>165100</xdr:colOff>
      <xdr:row>38</xdr:row>
      <xdr:rowOff>80663</xdr:rowOff>
    </xdr:to>
    <xdr:sp macro="" textlink="">
      <xdr:nvSpPr>
        <xdr:cNvPr id="494" name="楕円 493">
          <a:extLst>
            <a:ext uri="{FF2B5EF4-FFF2-40B4-BE49-F238E27FC236}">
              <a16:creationId xmlns:a16="http://schemas.microsoft.com/office/drawing/2014/main" id="{AAFF765F-A42E-43CB-9A63-561110BD0FEA}"/>
            </a:ext>
          </a:extLst>
        </xdr:cNvPr>
        <xdr:cNvSpPr/>
      </xdr:nvSpPr>
      <xdr:spPr>
        <a:xfrm>
          <a:off x="19494500" y="6494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168006</xdr:rowOff>
    </xdr:from>
    <xdr:to>
      <xdr:col>107</xdr:col>
      <xdr:colOff>50800</xdr:colOff>
      <xdr:row>38</xdr:row>
      <xdr:rowOff>29863</xdr:rowOff>
    </xdr:to>
    <xdr:cxnSp macro="">
      <xdr:nvCxnSpPr>
        <xdr:cNvPr id="495" name="直線コネクタ 494">
          <a:extLst>
            <a:ext uri="{FF2B5EF4-FFF2-40B4-BE49-F238E27FC236}">
              <a16:creationId xmlns:a16="http://schemas.microsoft.com/office/drawing/2014/main" id="{FC7C284F-3DE2-4238-BA50-3F7C3243142D}"/>
            </a:ext>
          </a:extLst>
        </xdr:cNvPr>
        <xdr:cNvCxnSpPr/>
      </xdr:nvCxnSpPr>
      <xdr:spPr>
        <a:xfrm flipV="1">
          <a:off x="19545300" y="6511656"/>
          <a:ext cx="889000" cy="33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54128</xdr:rowOff>
    </xdr:from>
    <xdr:to>
      <xdr:col>98</xdr:col>
      <xdr:colOff>38100</xdr:colOff>
      <xdr:row>38</xdr:row>
      <xdr:rowOff>155728</xdr:rowOff>
    </xdr:to>
    <xdr:sp macro="" textlink="">
      <xdr:nvSpPr>
        <xdr:cNvPr id="496" name="楕円 495">
          <a:extLst>
            <a:ext uri="{FF2B5EF4-FFF2-40B4-BE49-F238E27FC236}">
              <a16:creationId xmlns:a16="http://schemas.microsoft.com/office/drawing/2014/main" id="{77DD885B-28C1-4086-95C5-798E00816A67}"/>
            </a:ext>
          </a:extLst>
        </xdr:cNvPr>
        <xdr:cNvSpPr/>
      </xdr:nvSpPr>
      <xdr:spPr>
        <a:xfrm>
          <a:off x="18605500" y="6569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29863</xdr:rowOff>
    </xdr:from>
    <xdr:to>
      <xdr:col>102</xdr:col>
      <xdr:colOff>114300</xdr:colOff>
      <xdr:row>38</xdr:row>
      <xdr:rowOff>104928</xdr:rowOff>
    </xdr:to>
    <xdr:cxnSp macro="">
      <xdr:nvCxnSpPr>
        <xdr:cNvPr id="497" name="直線コネクタ 496">
          <a:extLst>
            <a:ext uri="{FF2B5EF4-FFF2-40B4-BE49-F238E27FC236}">
              <a16:creationId xmlns:a16="http://schemas.microsoft.com/office/drawing/2014/main" id="{B2B544DF-9A3B-41A7-86F2-81BD9576313E}"/>
            </a:ext>
          </a:extLst>
        </xdr:cNvPr>
        <xdr:cNvCxnSpPr/>
      </xdr:nvCxnSpPr>
      <xdr:spPr>
        <a:xfrm flipV="1">
          <a:off x="18656300" y="6544963"/>
          <a:ext cx="889000" cy="75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39</xdr:row>
      <xdr:rowOff>133081</xdr:rowOff>
    </xdr:from>
    <xdr:ext cx="599010" cy="259045"/>
    <xdr:sp macro="" textlink="">
      <xdr:nvSpPr>
        <xdr:cNvPr id="498" name="n_1aveValue【一般廃棄物処理施設】&#10;一人当たり有形固定資産（償却資産）額">
          <a:extLst>
            <a:ext uri="{FF2B5EF4-FFF2-40B4-BE49-F238E27FC236}">
              <a16:creationId xmlns:a16="http://schemas.microsoft.com/office/drawing/2014/main" id="{3A71D8ED-C509-4CBB-A47A-B482078EF2BB}"/>
            </a:ext>
          </a:extLst>
        </xdr:cNvPr>
        <xdr:cNvSpPr txBox="1"/>
      </xdr:nvSpPr>
      <xdr:spPr>
        <a:xfrm>
          <a:off x="21011095" y="68196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39</xdr:row>
      <xdr:rowOff>149045</xdr:rowOff>
    </xdr:from>
    <xdr:ext cx="599010" cy="259045"/>
    <xdr:sp macro="" textlink="">
      <xdr:nvSpPr>
        <xdr:cNvPr id="499" name="n_2aveValue【一般廃棄物処理施設】&#10;一人当たり有形固定資産（償却資産）額">
          <a:extLst>
            <a:ext uri="{FF2B5EF4-FFF2-40B4-BE49-F238E27FC236}">
              <a16:creationId xmlns:a16="http://schemas.microsoft.com/office/drawing/2014/main" id="{C698BA09-4DC3-4E0E-B248-54FFE9B2058B}"/>
            </a:ext>
          </a:extLst>
        </xdr:cNvPr>
        <xdr:cNvSpPr txBox="1"/>
      </xdr:nvSpPr>
      <xdr:spPr>
        <a:xfrm>
          <a:off x="20134795" y="6835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39</xdr:row>
      <xdr:rowOff>157229</xdr:rowOff>
    </xdr:from>
    <xdr:ext cx="599010" cy="259045"/>
    <xdr:sp macro="" textlink="">
      <xdr:nvSpPr>
        <xdr:cNvPr id="500" name="n_3aveValue【一般廃棄物処理施設】&#10;一人当たり有形固定資産（償却資産）額">
          <a:extLst>
            <a:ext uri="{FF2B5EF4-FFF2-40B4-BE49-F238E27FC236}">
              <a16:creationId xmlns:a16="http://schemas.microsoft.com/office/drawing/2014/main" id="{EBB26761-1A5B-41D9-9AAC-FF5493544D96}"/>
            </a:ext>
          </a:extLst>
        </xdr:cNvPr>
        <xdr:cNvSpPr txBox="1"/>
      </xdr:nvSpPr>
      <xdr:spPr>
        <a:xfrm>
          <a:off x="19245795" y="68437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39</xdr:row>
      <xdr:rowOff>168419</xdr:rowOff>
    </xdr:from>
    <xdr:ext cx="599010" cy="259045"/>
    <xdr:sp macro="" textlink="">
      <xdr:nvSpPr>
        <xdr:cNvPr id="501" name="n_4aveValue【一般廃棄物処理施設】&#10;一人当たり有形固定資産（償却資産）額">
          <a:extLst>
            <a:ext uri="{FF2B5EF4-FFF2-40B4-BE49-F238E27FC236}">
              <a16:creationId xmlns:a16="http://schemas.microsoft.com/office/drawing/2014/main" id="{696B896A-DFC4-4035-BE67-59D07CE8A3DD}"/>
            </a:ext>
          </a:extLst>
        </xdr:cNvPr>
        <xdr:cNvSpPr txBox="1"/>
      </xdr:nvSpPr>
      <xdr:spPr>
        <a:xfrm>
          <a:off x="18356795" y="68549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36</xdr:row>
      <xdr:rowOff>36123</xdr:rowOff>
    </xdr:from>
    <xdr:ext cx="599010" cy="259045"/>
    <xdr:sp macro="" textlink="">
      <xdr:nvSpPr>
        <xdr:cNvPr id="502" name="n_1mainValue【一般廃棄物処理施設】&#10;一人当たり有形固定資産（償却資産）額">
          <a:extLst>
            <a:ext uri="{FF2B5EF4-FFF2-40B4-BE49-F238E27FC236}">
              <a16:creationId xmlns:a16="http://schemas.microsoft.com/office/drawing/2014/main" id="{FC75B460-D717-4E6D-9A5C-48BD132C710D}"/>
            </a:ext>
          </a:extLst>
        </xdr:cNvPr>
        <xdr:cNvSpPr txBox="1"/>
      </xdr:nvSpPr>
      <xdr:spPr>
        <a:xfrm>
          <a:off x="21011095" y="62083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36</xdr:row>
      <xdr:rowOff>63883</xdr:rowOff>
    </xdr:from>
    <xdr:ext cx="599010" cy="259045"/>
    <xdr:sp macro="" textlink="">
      <xdr:nvSpPr>
        <xdr:cNvPr id="503" name="n_2mainValue【一般廃棄物処理施設】&#10;一人当たり有形固定資産（償却資産）額">
          <a:extLst>
            <a:ext uri="{FF2B5EF4-FFF2-40B4-BE49-F238E27FC236}">
              <a16:creationId xmlns:a16="http://schemas.microsoft.com/office/drawing/2014/main" id="{BA7EE416-AC37-49B1-AFB7-0BF7FB15F212}"/>
            </a:ext>
          </a:extLst>
        </xdr:cNvPr>
        <xdr:cNvSpPr txBox="1"/>
      </xdr:nvSpPr>
      <xdr:spPr>
        <a:xfrm>
          <a:off x="20134795" y="6236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36</xdr:row>
      <xdr:rowOff>97190</xdr:rowOff>
    </xdr:from>
    <xdr:ext cx="599010" cy="259045"/>
    <xdr:sp macro="" textlink="">
      <xdr:nvSpPr>
        <xdr:cNvPr id="504" name="n_3mainValue【一般廃棄物処理施設】&#10;一人当たり有形固定資産（償却資産）額">
          <a:extLst>
            <a:ext uri="{FF2B5EF4-FFF2-40B4-BE49-F238E27FC236}">
              <a16:creationId xmlns:a16="http://schemas.microsoft.com/office/drawing/2014/main" id="{A01FE719-EB3D-4AC3-9AAF-1A30C255222B}"/>
            </a:ext>
          </a:extLst>
        </xdr:cNvPr>
        <xdr:cNvSpPr txBox="1"/>
      </xdr:nvSpPr>
      <xdr:spPr>
        <a:xfrm>
          <a:off x="19245795" y="62693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37</xdr:row>
      <xdr:rowOff>804</xdr:rowOff>
    </xdr:from>
    <xdr:ext cx="599010" cy="259045"/>
    <xdr:sp macro="" textlink="">
      <xdr:nvSpPr>
        <xdr:cNvPr id="505" name="n_4mainValue【一般廃棄物処理施設】&#10;一人当たり有形固定資産（償却資産）額">
          <a:extLst>
            <a:ext uri="{FF2B5EF4-FFF2-40B4-BE49-F238E27FC236}">
              <a16:creationId xmlns:a16="http://schemas.microsoft.com/office/drawing/2014/main" id="{7FD6BB77-D24E-4631-931E-0F0B4708A52F}"/>
            </a:ext>
          </a:extLst>
        </xdr:cNvPr>
        <xdr:cNvSpPr txBox="1"/>
      </xdr:nvSpPr>
      <xdr:spPr>
        <a:xfrm>
          <a:off x="18356795" y="6344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6" name="正方形/長方形 505">
          <a:extLst>
            <a:ext uri="{FF2B5EF4-FFF2-40B4-BE49-F238E27FC236}">
              <a16:creationId xmlns:a16="http://schemas.microsoft.com/office/drawing/2014/main" id="{C7D87088-B4FD-4905-8CFD-29A43DDEAFF5}"/>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7" name="正方形/長方形 506">
          <a:extLst>
            <a:ext uri="{FF2B5EF4-FFF2-40B4-BE49-F238E27FC236}">
              <a16:creationId xmlns:a16="http://schemas.microsoft.com/office/drawing/2014/main" id="{0A65EDEB-6AF7-4516-992E-7511772AE083}"/>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8" name="正方形/長方形 507">
          <a:extLst>
            <a:ext uri="{FF2B5EF4-FFF2-40B4-BE49-F238E27FC236}">
              <a16:creationId xmlns:a16="http://schemas.microsoft.com/office/drawing/2014/main" id="{78245C15-B34C-432A-8B1C-FF87C0D70545}"/>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9" name="正方形/長方形 508">
          <a:extLst>
            <a:ext uri="{FF2B5EF4-FFF2-40B4-BE49-F238E27FC236}">
              <a16:creationId xmlns:a16="http://schemas.microsoft.com/office/drawing/2014/main" id="{0BBA19CB-9A0A-4EB6-8781-EAD463DE86AC}"/>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0" name="正方形/長方形 509">
          <a:extLst>
            <a:ext uri="{FF2B5EF4-FFF2-40B4-BE49-F238E27FC236}">
              <a16:creationId xmlns:a16="http://schemas.microsoft.com/office/drawing/2014/main" id="{0A226F9A-4844-44C7-A446-326DF815DE7E}"/>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1" name="正方形/長方形 510">
          <a:extLst>
            <a:ext uri="{FF2B5EF4-FFF2-40B4-BE49-F238E27FC236}">
              <a16:creationId xmlns:a16="http://schemas.microsoft.com/office/drawing/2014/main" id="{84663B24-C5DA-4C88-AD1A-54F0CCD17DF8}"/>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2" name="正方形/長方形 511">
          <a:extLst>
            <a:ext uri="{FF2B5EF4-FFF2-40B4-BE49-F238E27FC236}">
              <a16:creationId xmlns:a16="http://schemas.microsoft.com/office/drawing/2014/main" id="{41E9580D-83E8-405C-99E5-BD8E137567A1}"/>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3" name="正方形/長方形 512">
          <a:extLst>
            <a:ext uri="{FF2B5EF4-FFF2-40B4-BE49-F238E27FC236}">
              <a16:creationId xmlns:a16="http://schemas.microsoft.com/office/drawing/2014/main" id="{4819AD68-A37A-4B33-A12E-DE6E3EACC8C5}"/>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4" name="テキスト ボックス 513">
          <a:extLst>
            <a:ext uri="{FF2B5EF4-FFF2-40B4-BE49-F238E27FC236}">
              <a16:creationId xmlns:a16="http://schemas.microsoft.com/office/drawing/2014/main" id="{7E64791A-0795-4EE2-9C79-C160C3AE0A03}"/>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5" name="直線コネクタ 514">
          <a:extLst>
            <a:ext uri="{FF2B5EF4-FFF2-40B4-BE49-F238E27FC236}">
              <a16:creationId xmlns:a16="http://schemas.microsoft.com/office/drawing/2014/main" id="{99794C4C-9961-4155-8DF2-7BA570F7FB4D}"/>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6" name="テキスト ボックス 515">
          <a:extLst>
            <a:ext uri="{FF2B5EF4-FFF2-40B4-BE49-F238E27FC236}">
              <a16:creationId xmlns:a16="http://schemas.microsoft.com/office/drawing/2014/main" id="{9009F39B-36FA-43A6-9605-7930FC7D703F}"/>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17" name="直線コネクタ 516">
          <a:extLst>
            <a:ext uri="{FF2B5EF4-FFF2-40B4-BE49-F238E27FC236}">
              <a16:creationId xmlns:a16="http://schemas.microsoft.com/office/drawing/2014/main" id="{0363EEAC-20E2-4C1D-B5A5-F203E2F3C86F}"/>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18" name="テキスト ボックス 517">
          <a:extLst>
            <a:ext uri="{FF2B5EF4-FFF2-40B4-BE49-F238E27FC236}">
              <a16:creationId xmlns:a16="http://schemas.microsoft.com/office/drawing/2014/main" id="{3FECDB7F-BDB2-4CA9-8940-886AF1665E65}"/>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19" name="直線コネクタ 518">
          <a:extLst>
            <a:ext uri="{FF2B5EF4-FFF2-40B4-BE49-F238E27FC236}">
              <a16:creationId xmlns:a16="http://schemas.microsoft.com/office/drawing/2014/main" id="{C3C54879-2780-43FE-B0D1-976B61BEA71C}"/>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0" name="テキスト ボックス 519">
          <a:extLst>
            <a:ext uri="{FF2B5EF4-FFF2-40B4-BE49-F238E27FC236}">
              <a16:creationId xmlns:a16="http://schemas.microsoft.com/office/drawing/2014/main" id="{49ED8DBC-6B04-4002-AF48-02C532F0073D}"/>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1" name="直線コネクタ 520">
          <a:extLst>
            <a:ext uri="{FF2B5EF4-FFF2-40B4-BE49-F238E27FC236}">
              <a16:creationId xmlns:a16="http://schemas.microsoft.com/office/drawing/2014/main" id="{78C11A08-CBE0-4EDE-8621-D616CE802D56}"/>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2" name="テキスト ボックス 521">
          <a:extLst>
            <a:ext uri="{FF2B5EF4-FFF2-40B4-BE49-F238E27FC236}">
              <a16:creationId xmlns:a16="http://schemas.microsoft.com/office/drawing/2014/main" id="{81188921-EEFB-4695-B536-F4C0620E12E6}"/>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3" name="直線コネクタ 522">
          <a:extLst>
            <a:ext uri="{FF2B5EF4-FFF2-40B4-BE49-F238E27FC236}">
              <a16:creationId xmlns:a16="http://schemas.microsoft.com/office/drawing/2014/main" id="{11E18729-F7D0-4EC3-9F64-5EF4132BA236}"/>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4" name="テキスト ボックス 523">
          <a:extLst>
            <a:ext uri="{FF2B5EF4-FFF2-40B4-BE49-F238E27FC236}">
              <a16:creationId xmlns:a16="http://schemas.microsoft.com/office/drawing/2014/main" id="{C4A31660-A118-44DB-B619-DCFC78F64CA9}"/>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5" name="直線コネクタ 524">
          <a:extLst>
            <a:ext uri="{FF2B5EF4-FFF2-40B4-BE49-F238E27FC236}">
              <a16:creationId xmlns:a16="http://schemas.microsoft.com/office/drawing/2014/main" id="{B183972D-2225-47A1-9888-11B4638D4FB3}"/>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26" name="テキスト ボックス 525">
          <a:extLst>
            <a:ext uri="{FF2B5EF4-FFF2-40B4-BE49-F238E27FC236}">
              <a16:creationId xmlns:a16="http://schemas.microsoft.com/office/drawing/2014/main" id="{61F2922D-4FD5-4078-899D-CC3CBACBE4C9}"/>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7" name="直線コネクタ 526">
          <a:extLst>
            <a:ext uri="{FF2B5EF4-FFF2-40B4-BE49-F238E27FC236}">
              <a16:creationId xmlns:a16="http://schemas.microsoft.com/office/drawing/2014/main" id="{664DEDE9-8B11-45B6-9B4A-76263B821295}"/>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28" name="テキスト ボックス 527">
          <a:extLst>
            <a:ext uri="{FF2B5EF4-FFF2-40B4-BE49-F238E27FC236}">
              <a16:creationId xmlns:a16="http://schemas.microsoft.com/office/drawing/2014/main" id="{5653994D-89C7-49C3-BA8F-554F6ED8A583}"/>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9" name="【保健センター・保健所】&#10;有形固定資産減価償却率グラフ枠">
          <a:extLst>
            <a:ext uri="{FF2B5EF4-FFF2-40B4-BE49-F238E27FC236}">
              <a16:creationId xmlns:a16="http://schemas.microsoft.com/office/drawing/2014/main" id="{B4E21564-8D6B-4DF5-91F7-C0AB30C77D7C}"/>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118110</xdr:rowOff>
    </xdr:from>
    <xdr:to>
      <xdr:col>85</xdr:col>
      <xdr:colOff>126364</xdr:colOff>
      <xdr:row>64</xdr:row>
      <xdr:rowOff>76200</xdr:rowOff>
    </xdr:to>
    <xdr:cxnSp macro="">
      <xdr:nvCxnSpPr>
        <xdr:cNvPr id="530" name="直線コネクタ 529">
          <a:extLst>
            <a:ext uri="{FF2B5EF4-FFF2-40B4-BE49-F238E27FC236}">
              <a16:creationId xmlns:a16="http://schemas.microsoft.com/office/drawing/2014/main" id="{7F65A2C7-F387-46A1-AA9C-B3D737CE8922}"/>
            </a:ext>
          </a:extLst>
        </xdr:cNvPr>
        <xdr:cNvCxnSpPr/>
      </xdr:nvCxnSpPr>
      <xdr:spPr>
        <a:xfrm flipV="1">
          <a:off x="16318864" y="9547860"/>
          <a:ext cx="0" cy="1501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80027</xdr:rowOff>
    </xdr:from>
    <xdr:ext cx="469744" cy="259045"/>
    <xdr:sp macro="" textlink="">
      <xdr:nvSpPr>
        <xdr:cNvPr id="531" name="【保健センター・保健所】&#10;有形固定資産減価償却率最小値テキスト">
          <a:extLst>
            <a:ext uri="{FF2B5EF4-FFF2-40B4-BE49-F238E27FC236}">
              <a16:creationId xmlns:a16="http://schemas.microsoft.com/office/drawing/2014/main" id="{AAA7D2D7-6A03-4400-A75B-C8B3D8427F0A}"/>
            </a:ext>
          </a:extLst>
        </xdr:cNvPr>
        <xdr:cNvSpPr txBox="1"/>
      </xdr:nvSpPr>
      <xdr:spPr>
        <a:xfrm>
          <a:off x="16357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76200</xdr:rowOff>
    </xdr:from>
    <xdr:to>
      <xdr:col>86</xdr:col>
      <xdr:colOff>25400</xdr:colOff>
      <xdr:row>64</xdr:row>
      <xdr:rowOff>76200</xdr:rowOff>
    </xdr:to>
    <xdr:cxnSp macro="">
      <xdr:nvCxnSpPr>
        <xdr:cNvPr id="532" name="直線コネクタ 531">
          <a:extLst>
            <a:ext uri="{FF2B5EF4-FFF2-40B4-BE49-F238E27FC236}">
              <a16:creationId xmlns:a16="http://schemas.microsoft.com/office/drawing/2014/main" id="{E986D0FE-966F-4C80-8C3A-6A7A45C80591}"/>
            </a:ext>
          </a:extLst>
        </xdr:cNvPr>
        <xdr:cNvCxnSpPr/>
      </xdr:nvCxnSpPr>
      <xdr:spPr>
        <a:xfrm>
          <a:off x="16230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64787</xdr:rowOff>
    </xdr:from>
    <xdr:ext cx="405111" cy="259045"/>
    <xdr:sp macro="" textlink="">
      <xdr:nvSpPr>
        <xdr:cNvPr id="533" name="【保健センター・保健所】&#10;有形固定資産減価償却率最大値テキスト">
          <a:extLst>
            <a:ext uri="{FF2B5EF4-FFF2-40B4-BE49-F238E27FC236}">
              <a16:creationId xmlns:a16="http://schemas.microsoft.com/office/drawing/2014/main" id="{C69338C6-AB27-43C8-A007-27FDC73D227A}"/>
            </a:ext>
          </a:extLst>
        </xdr:cNvPr>
        <xdr:cNvSpPr txBox="1"/>
      </xdr:nvSpPr>
      <xdr:spPr>
        <a:xfrm>
          <a:off x="16357600" y="9323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118110</xdr:rowOff>
    </xdr:from>
    <xdr:to>
      <xdr:col>86</xdr:col>
      <xdr:colOff>25400</xdr:colOff>
      <xdr:row>55</xdr:row>
      <xdr:rowOff>118110</xdr:rowOff>
    </xdr:to>
    <xdr:cxnSp macro="">
      <xdr:nvCxnSpPr>
        <xdr:cNvPr id="534" name="直線コネクタ 533">
          <a:extLst>
            <a:ext uri="{FF2B5EF4-FFF2-40B4-BE49-F238E27FC236}">
              <a16:creationId xmlns:a16="http://schemas.microsoft.com/office/drawing/2014/main" id="{401F7C99-3333-4178-8AE4-65A4FB407710}"/>
            </a:ext>
          </a:extLst>
        </xdr:cNvPr>
        <xdr:cNvCxnSpPr/>
      </xdr:nvCxnSpPr>
      <xdr:spPr>
        <a:xfrm>
          <a:off x="16230600" y="9547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15257</xdr:rowOff>
    </xdr:from>
    <xdr:ext cx="405111" cy="259045"/>
    <xdr:sp macro="" textlink="">
      <xdr:nvSpPr>
        <xdr:cNvPr id="535" name="【保健センター・保健所】&#10;有形固定資産減価償却率平均値テキスト">
          <a:extLst>
            <a:ext uri="{FF2B5EF4-FFF2-40B4-BE49-F238E27FC236}">
              <a16:creationId xmlns:a16="http://schemas.microsoft.com/office/drawing/2014/main" id="{48583191-4C68-4F4D-A2BD-D7236A719E23}"/>
            </a:ext>
          </a:extLst>
        </xdr:cNvPr>
        <xdr:cNvSpPr txBox="1"/>
      </xdr:nvSpPr>
      <xdr:spPr>
        <a:xfrm>
          <a:off x="16357600" y="101308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36830</xdr:rowOff>
    </xdr:from>
    <xdr:to>
      <xdr:col>85</xdr:col>
      <xdr:colOff>177800</xdr:colOff>
      <xdr:row>59</xdr:row>
      <xdr:rowOff>138430</xdr:rowOff>
    </xdr:to>
    <xdr:sp macro="" textlink="">
      <xdr:nvSpPr>
        <xdr:cNvPr id="536" name="フローチャート: 判断 535">
          <a:extLst>
            <a:ext uri="{FF2B5EF4-FFF2-40B4-BE49-F238E27FC236}">
              <a16:creationId xmlns:a16="http://schemas.microsoft.com/office/drawing/2014/main" id="{BD4B888C-996B-4643-B0BA-F78350C992D5}"/>
            </a:ext>
          </a:extLst>
        </xdr:cNvPr>
        <xdr:cNvSpPr/>
      </xdr:nvSpPr>
      <xdr:spPr>
        <a:xfrm>
          <a:off x="16268700" y="1015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6350</xdr:rowOff>
    </xdr:from>
    <xdr:to>
      <xdr:col>81</xdr:col>
      <xdr:colOff>101600</xdr:colOff>
      <xdr:row>59</xdr:row>
      <xdr:rowOff>107950</xdr:rowOff>
    </xdr:to>
    <xdr:sp macro="" textlink="">
      <xdr:nvSpPr>
        <xdr:cNvPr id="537" name="フローチャート: 判断 536">
          <a:extLst>
            <a:ext uri="{FF2B5EF4-FFF2-40B4-BE49-F238E27FC236}">
              <a16:creationId xmlns:a16="http://schemas.microsoft.com/office/drawing/2014/main" id="{57328374-D254-4F11-91AF-6A1C3EC67C79}"/>
            </a:ext>
          </a:extLst>
        </xdr:cNvPr>
        <xdr:cNvSpPr/>
      </xdr:nvSpPr>
      <xdr:spPr>
        <a:xfrm>
          <a:off x="15430500" y="1012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135890</xdr:rowOff>
    </xdr:from>
    <xdr:to>
      <xdr:col>76</xdr:col>
      <xdr:colOff>165100</xdr:colOff>
      <xdr:row>59</xdr:row>
      <xdr:rowOff>66040</xdr:rowOff>
    </xdr:to>
    <xdr:sp macro="" textlink="">
      <xdr:nvSpPr>
        <xdr:cNvPr id="538" name="フローチャート: 判断 537">
          <a:extLst>
            <a:ext uri="{FF2B5EF4-FFF2-40B4-BE49-F238E27FC236}">
              <a16:creationId xmlns:a16="http://schemas.microsoft.com/office/drawing/2014/main" id="{8CBFF018-CF74-45AC-8299-D6F5072CB368}"/>
            </a:ext>
          </a:extLst>
        </xdr:cNvPr>
        <xdr:cNvSpPr/>
      </xdr:nvSpPr>
      <xdr:spPr>
        <a:xfrm>
          <a:off x="14541500" y="1007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114935</xdr:rowOff>
    </xdr:from>
    <xdr:to>
      <xdr:col>72</xdr:col>
      <xdr:colOff>38100</xdr:colOff>
      <xdr:row>59</xdr:row>
      <xdr:rowOff>45085</xdr:rowOff>
    </xdr:to>
    <xdr:sp macro="" textlink="">
      <xdr:nvSpPr>
        <xdr:cNvPr id="539" name="フローチャート: 判断 538">
          <a:extLst>
            <a:ext uri="{FF2B5EF4-FFF2-40B4-BE49-F238E27FC236}">
              <a16:creationId xmlns:a16="http://schemas.microsoft.com/office/drawing/2014/main" id="{58C02607-E4BF-4286-9169-D3C5CD79DC9C}"/>
            </a:ext>
          </a:extLst>
        </xdr:cNvPr>
        <xdr:cNvSpPr/>
      </xdr:nvSpPr>
      <xdr:spPr>
        <a:xfrm>
          <a:off x="13652500" y="1005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55880</xdr:rowOff>
    </xdr:from>
    <xdr:to>
      <xdr:col>67</xdr:col>
      <xdr:colOff>101600</xdr:colOff>
      <xdr:row>58</xdr:row>
      <xdr:rowOff>157480</xdr:rowOff>
    </xdr:to>
    <xdr:sp macro="" textlink="">
      <xdr:nvSpPr>
        <xdr:cNvPr id="540" name="フローチャート: 判断 539">
          <a:extLst>
            <a:ext uri="{FF2B5EF4-FFF2-40B4-BE49-F238E27FC236}">
              <a16:creationId xmlns:a16="http://schemas.microsoft.com/office/drawing/2014/main" id="{BE8174C9-0121-40D5-B1A1-290ABF317B56}"/>
            </a:ext>
          </a:extLst>
        </xdr:cNvPr>
        <xdr:cNvSpPr/>
      </xdr:nvSpPr>
      <xdr:spPr>
        <a:xfrm>
          <a:off x="12763500" y="9999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1" name="テキスト ボックス 540">
          <a:extLst>
            <a:ext uri="{FF2B5EF4-FFF2-40B4-BE49-F238E27FC236}">
              <a16:creationId xmlns:a16="http://schemas.microsoft.com/office/drawing/2014/main" id="{D01E304B-027A-4BCA-8F33-1A0CE632B03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B3B4EC0F-60FB-4B6B-B3E8-6940DBB07EF4}"/>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FC64E447-BD58-42C5-86C4-812EF99547B5}"/>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7DFA2911-400A-4FD4-AA07-96B2B1AABC3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C33A6D14-9FA6-4CC2-BE80-DBB64C2EC8A6}"/>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13970</xdr:rowOff>
    </xdr:from>
    <xdr:to>
      <xdr:col>85</xdr:col>
      <xdr:colOff>177800</xdr:colOff>
      <xdr:row>57</xdr:row>
      <xdr:rowOff>115570</xdr:rowOff>
    </xdr:to>
    <xdr:sp macro="" textlink="">
      <xdr:nvSpPr>
        <xdr:cNvPr id="546" name="楕円 545">
          <a:extLst>
            <a:ext uri="{FF2B5EF4-FFF2-40B4-BE49-F238E27FC236}">
              <a16:creationId xmlns:a16="http://schemas.microsoft.com/office/drawing/2014/main" id="{01D46262-AB55-4621-8816-807AE8BD4177}"/>
            </a:ext>
          </a:extLst>
        </xdr:cNvPr>
        <xdr:cNvSpPr/>
      </xdr:nvSpPr>
      <xdr:spPr>
        <a:xfrm>
          <a:off x="16268700" y="9786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36847</xdr:rowOff>
    </xdr:from>
    <xdr:ext cx="405111" cy="259045"/>
    <xdr:sp macro="" textlink="">
      <xdr:nvSpPr>
        <xdr:cNvPr id="547" name="【保健センター・保健所】&#10;有形固定資産減価償却率該当値テキスト">
          <a:extLst>
            <a:ext uri="{FF2B5EF4-FFF2-40B4-BE49-F238E27FC236}">
              <a16:creationId xmlns:a16="http://schemas.microsoft.com/office/drawing/2014/main" id="{8DD73CFE-568B-45EA-B400-711041FA7FBC}"/>
            </a:ext>
          </a:extLst>
        </xdr:cNvPr>
        <xdr:cNvSpPr txBox="1"/>
      </xdr:nvSpPr>
      <xdr:spPr>
        <a:xfrm>
          <a:off x="16357600" y="9638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120650</xdr:rowOff>
    </xdr:from>
    <xdr:to>
      <xdr:col>81</xdr:col>
      <xdr:colOff>101600</xdr:colOff>
      <xdr:row>57</xdr:row>
      <xdr:rowOff>50800</xdr:rowOff>
    </xdr:to>
    <xdr:sp macro="" textlink="">
      <xdr:nvSpPr>
        <xdr:cNvPr id="548" name="楕円 547">
          <a:extLst>
            <a:ext uri="{FF2B5EF4-FFF2-40B4-BE49-F238E27FC236}">
              <a16:creationId xmlns:a16="http://schemas.microsoft.com/office/drawing/2014/main" id="{9A668B1D-3419-4429-ADC3-DF31FB348484}"/>
            </a:ext>
          </a:extLst>
        </xdr:cNvPr>
        <xdr:cNvSpPr/>
      </xdr:nvSpPr>
      <xdr:spPr>
        <a:xfrm>
          <a:off x="15430500" y="9721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0</xdr:rowOff>
    </xdr:from>
    <xdr:to>
      <xdr:col>85</xdr:col>
      <xdr:colOff>127000</xdr:colOff>
      <xdr:row>57</xdr:row>
      <xdr:rowOff>64770</xdr:rowOff>
    </xdr:to>
    <xdr:cxnSp macro="">
      <xdr:nvCxnSpPr>
        <xdr:cNvPr id="549" name="直線コネクタ 548">
          <a:extLst>
            <a:ext uri="{FF2B5EF4-FFF2-40B4-BE49-F238E27FC236}">
              <a16:creationId xmlns:a16="http://schemas.microsoft.com/office/drawing/2014/main" id="{0FF1045B-BD5B-4A6F-81C5-8752FDC0F5AF}"/>
            </a:ext>
          </a:extLst>
        </xdr:cNvPr>
        <xdr:cNvCxnSpPr/>
      </xdr:nvCxnSpPr>
      <xdr:spPr>
        <a:xfrm>
          <a:off x="15481300" y="9772650"/>
          <a:ext cx="8382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57785</xdr:rowOff>
    </xdr:from>
    <xdr:to>
      <xdr:col>76</xdr:col>
      <xdr:colOff>165100</xdr:colOff>
      <xdr:row>56</xdr:row>
      <xdr:rowOff>159385</xdr:rowOff>
    </xdr:to>
    <xdr:sp macro="" textlink="">
      <xdr:nvSpPr>
        <xdr:cNvPr id="550" name="楕円 549">
          <a:extLst>
            <a:ext uri="{FF2B5EF4-FFF2-40B4-BE49-F238E27FC236}">
              <a16:creationId xmlns:a16="http://schemas.microsoft.com/office/drawing/2014/main" id="{DCB50F93-C232-4084-8164-ED90CD500EF5}"/>
            </a:ext>
          </a:extLst>
        </xdr:cNvPr>
        <xdr:cNvSpPr/>
      </xdr:nvSpPr>
      <xdr:spPr>
        <a:xfrm>
          <a:off x="14541500" y="9658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108585</xdr:rowOff>
    </xdr:from>
    <xdr:to>
      <xdr:col>81</xdr:col>
      <xdr:colOff>50800</xdr:colOff>
      <xdr:row>57</xdr:row>
      <xdr:rowOff>0</xdr:rowOff>
    </xdr:to>
    <xdr:cxnSp macro="">
      <xdr:nvCxnSpPr>
        <xdr:cNvPr id="551" name="直線コネクタ 550">
          <a:extLst>
            <a:ext uri="{FF2B5EF4-FFF2-40B4-BE49-F238E27FC236}">
              <a16:creationId xmlns:a16="http://schemas.microsoft.com/office/drawing/2014/main" id="{54B01F95-37A3-498D-B031-DBACA4FF8035}"/>
            </a:ext>
          </a:extLst>
        </xdr:cNvPr>
        <xdr:cNvCxnSpPr/>
      </xdr:nvCxnSpPr>
      <xdr:spPr>
        <a:xfrm>
          <a:off x="14592300" y="9709785"/>
          <a:ext cx="8890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166370</xdr:rowOff>
    </xdr:from>
    <xdr:to>
      <xdr:col>72</xdr:col>
      <xdr:colOff>38100</xdr:colOff>
      <xdr:row>56</xdr:row>
      <xdr:rowOff>96520</xdr:rowOff>
    </xdr:to>
    <xdr:sp macro="" textlink="">
      <xdr:nvSpPr>
        <xdr:cNvPr id="552" name="楕円 551">
          <a:extLst>
            <a:ext uri="{FF2B5EF4-FFF2-40B4-BE49-F238E27FC236}">
              <a16:creationId xmlns:a16="http://schemas.microsoft.com/office/drawing/2014/main" id="{C01318F7-6915-4685-9B30-335901991AF5}"/>
            </a:ext>
          </a:extLst>
        </xdr:cNvPr>
        <xdr:cNvSpPr/>
      </xdr:nvSpPr>
      <xdr:spPr>
        <a:xfrm>
          <a:off x="13652500" y="9596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56</xdr:row>
      <xdr:rowOff>45720</xdr:rowOff>
    </xdr:from>
    <xdr:to>
      <xdr:col>76</xdr:col>
      <xdr:colOff>114300</xdr:colOff>
      <xdr:row>56</xdr:row>
      <xdr:rowOff>108585</xdr:rowOff>
    </xdr:to>
    <xdr:cxnSp macro="">
      <xdr:nvCxnSpPr>
        <xdr:cNvPr id="553" name="直線コネクタ 552">
          <a:extLst>
            <a:ext uri="{FF2B5EF4-FFF2-40B4-BE49-F238E27FC236}">
              <a16:creationId xmlns:a16="http://schemas.microsoft.com/office/drawing/2014/main" id="{716FA978-E80C-41ED-A232-A7672396DD60}"/>
            </a:ext>
          </a:extLst>
        </xdr:cNvPr>
        <xdr:cNvCxnSpPr/>
      </xdr:nvCxnSpPr>
      <xdr:spPr>
        <a:xfrm>
          <a:off x="13703300" y="9646920"/>
          <a:ext cx="8890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55</xdr:row>
      <xdr:rowOff>103505</xdr:rowOff>
    </xdr:from>
    <xdr:to>
      <xdr:col>67</xdr:col>
      <xdr:colOff>101600</xdr:colOff>
      <xdr:row>56</xdr:row>
      <xdr:rowOff>33655</xdr:rowOff>
    </xdr:to>
    <xdr:sp macro="" textlink="">
      <xdr:nvSpPr>
        <xdr:cNvPr id="554" name="楕円 553">
          <a:extLst>
            <a:ext uri="{FF2B5EF4-FFF2-40B4-BE49-F238E27FC236}">
              <a16:creationId xmlns:a16="http://schemas.microsoft.com/office/drawing/2014/main" id="{3F53D0C2-3C79-4858-BF76-E5D412F1ADD8}"/>
            </a:ext>
          </a:extLst>
        </xdr:cNvPr>
        <xdr:cNvSpPr/>
      </xdr:nvSpPr>
      <xdr:spPr>
        <a:xfrm>
          <a:off x="12763500" y="9533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55</xdr:row>
      <xdr:rowOff>154305</xdr:rowOff>
    </xdr:from>
    <xdr:to>
      <xdr:col>71</xdr:col>
      <xdr:colOff>177800</xdr:colOff>
      <xdr:row>56</xdr:row>
      <xdr:rowOff>45720</xdr:rowOff>
    </xdr:to>
    <xdr:cxnSp macro="">
      <xdr:nvCxnSpPr>
        <xdr:cNvPr id="555" name="直線コネクタ 554">
          <a:extLst>
            <a:ext uri="{FF2B5EF4-FFF2-40B4-BE49-F238E27FC236}">
              <a16:creationId xmlns:a16="http://schemas.microsoft.com/office/drawing/2014/main" id="{68AF7124-5C09-4FE0-A278-872DC1B766E3}"/>
            </a:ext>
          </a:extLst>
        </xdr:cNvPr>
        <xdr:cNvCxnSpPr/>
      </xdr:nvCxnSpPr>
      <xdr:spPr>
        <a:xfrm>
          <a:off x="12814300" y="9584055"/>
          <a:ext cx="8890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99077</xdr:rowOff>
    </xdr:from>
    <xdr:ext cx="405111" cy="259045"/>
    <xdr:sp macro="" textlink="">
      <xdr:nvSpPr>
        <xdr:cNvPr id="556" name="n_1aveValue【保健センター・保健所】&#10;有形固定資産減価償却率">
          <a:extLst>
            <a:ext uri="{FF2B5EF4-FFF2-40B4-BE49-F238E27FC236}">
              <a16:creationId xmlns:a16="http://schemas.microsoft.com/office/drawing/2014/main" id="{79E55362-0FB9-43BB-AD2B-11AD1211C3D6}"/>
            </a:ext>
          </a:extLst>
        </xdr:cNvPr>
        <xdr:cNvSpPr txBox="1"/>
      </xdr:nvSpPr>
      <xdr:spPr>
        <a:xfrm>
          <a:off x="15266044" y="10214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57167</xdr:rowOff>
    </xdr:from>
    <xdr:ext cx="405111" cy="259045"/>
    <xdr:sp macro="" textlink="">
      <xdr:nvSpPr>
        <xdr:cNvPr id="557" name="n_2aveValue【保健センター・保健所】&#10;有形固定資産減価償却率">
          <a:extLst>
            <a:ext uri="{FF2B5EF4-FFF2-40B4-BE49-F238E27FC236}">
              <a16:creationId xmlns:a16="http://schemas.microsoft.com/office/drawing/2014/main" id="{9B4D884A-112B-41BD-A9A3-8A00D6D4048F}"/>
            </a:ext>
          </a:extLst>
        </xdr:cNvPr>
        <xdr:cNvSpPr txBox="1"/>
      </xdr:nvSpPr>
      <xdr:spPr>
        <a:xfrm>
          <a:off x="14389744" y="10172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36212</xdr:rowOff>
    </xdr:from>
    <xdr:ext cx="405111" cy="259045"/>
    <xdr:sp macro="" textlink="">
      <xdr:nvSpPr>
        <xdr:cNvPr id="558" name="n_3aveValue【保健センター・保健所】&#10;有形固定資産減価償却率">
          <a:extLst>
            <a:ext uri="{FF2B5EF4-FFF2-40B4-BE49-F238E27FC236}">
              <a16:creationId xmlns:a16="http://schemas.microsoft.com/office/drawing/2014/main" id="{F7585487-873B-4479-B6BD-A113BA7CEF28}"/>
            </a:ext>
          </a:extLst>
        </xdr:cNvPr>
        <xdr:cNvSpPr txBox="1"/>
      </xdr:nvSpPr>
      <xdr:spPr>
        <a:xfrm>
          <a:off x="13500744" y="10151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148607</xdr:rowOff>
    </xdr:from>
    <xdr:ext cx="405111" cy="259045"/>
    <xdr:sp macro="" textlink="">
      <xdr:nvSpPr>
        <xdr:cNvPr id="559" name="n_4aveValue【保健センター・保健所】&#10;有形固定資産減価償却率">
          <a:extLst>
            <a:ext uri="{FF2B5EF4-FFF2-40B4-BE49-F238E27FC236}">
              <a16:creationId xmlns:a16="http://schemas.microsoft.com/office/drawing/2014/main" id="{142F7617-F61F-4006-90AE-E41A8E290153}"/>
            </a:ext>
          </a:extLst>
        </xdr:cNvPr>
        <xdr:cNvSpPr txBox="1"/>
      </xdr:nvSpPr>
      <xdr:spPr>
        <a:xfrm>
          <a:off x="12611744" y="10092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55</xdr:row>
      <xdr:rowOff>67327</xdr:rowOff>
    </xdr:from>
    <xdr:ext cx="405111" cy="259045"/>
    <xdr:sp macro="" textlink="">
      <xdr:nvSpPr>
        <xdr:cNvPr id="560" name="n_1mainValue【保健センター・保健所】&#10;有形固定資産減価償却率">
          <a:extLst>
            <a:ext uri="{FF2B5EF4-FFF2-40B4-BE49-F238E27FC236}">
              <a16:creationId xmlns:a16="http://schemas.microsoft.com/office/drawing/2014/main" id="{5103C019-CA4F-4526-BBF8-71C3265A4852}"/>
            </a:ext>
          </a:extLst>
        </xdr:cNvPr>
        <xdr:cNvSpPr txBox="1"/>
      </xdr:nvSpPr>
      <xdr:spPr>
        <a:xfrm>
          <a:off x="15266044" y="9497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55</xdr:row>
      <xdr:rowOff>4462</xdr:rowOff>
    </xdr:from>
    <xdr:ext cx="405111" cy="259045"/>
    <xdr:sp macro="" textlink="">
      <xdr:nvSpPr>
        <xdr:cNvPr id="561" name="n_2mainValue【保健センター・保健所】&#10;有形固定資産減価償却率">
          <a:extLst>
            <a:ext uri="{FF2B5EF4-FFF2-40B4-BE49-F238E27FC236}">
              <a16:creationId xmlns:a16="http://schemas.microsoft.com/office/drawing/2014/main" id="{B2416532-B891-4D43-B6EA-7D7CD960DEFB}"/>
            </a:ext>
          </a:extLst>
        </xdr:cNvPr>
        <xdr:cNvSpPr txBox="1"/>
      </xdr:nvSpPr>
      <xdr:spPr>
        <a:xfrm>
          <a:off x="14389744" y="9434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54</xdr:row>
      <xdr:rowOff>113047</xdr:rowOff>
    </xdr:from>
    <xdr:ext cx="405111" cy="259045"/>
    <xdr:sp macro="" textlink="">
      <xdr:nvSpPr>
        <xdr:cNvPr id="562" name="n_3mainValue【保健センター・保健所】&#10;有形固定資産減価償却率">
          <a:extLst>
            <a:ext uri="{FF2B5EF4-FFF2-40B4-BE49-F238E27FC236}">
              <a16:creationId xmlns:a16="http://schemas.microsoft.com/office/drawing/2014/main" id="{2B9B249A-1FE0-4545-A6A5-E8F82AAF93B2}"/>
            </a:ext>
          </a:extLst>
        </xdr:cNvPr>
        <xdr:cNvSpPr txBox="1"/>
      </xdr:nvSpPr>
      <xdr:spPr>
        <a:xfrm>
          <a:off x="13500744" y="9371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54</xdr:row>
      <xdr:rowOff>50182</xdr:rowOff>
    </xdr:from>
    <xdr:ext cx="405111" cy="259045"/>
    <xdr:sp macro="" textlink="">
      <xdr:nvSpPr>
        <xdr:cNvPr id="563" name="n_4mainValue【保健センター・保健所】&#10;有形固定資産減価償却率">
          <a:extLst>
            <a:ext uri="{FF2B5EF4-FFF2-40B4-BE49-F238E27FC236}">
              <a16:creationId xmlns:a16="http://schemas.microsoft.com/office/drawing/2014/main" id="{29F16D76-6341-42FB-8CC2-619BBEEAD8E2}"/>
            </a:ext>
          </a:extLst>
        </xdr:cNvPr>
        <xdr:cNvSpPr txBox="1"/>
      </xdr:nvSpPr>
      <xdr:spPr>
        <a:xfrm>
          <a:off x="12611744" y="9308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4" name="正方形/長方形 563">
          <a:extLst>
            <a:ext uri="{FF2B5EF4-FFF2-40B4-BE49-F238E27FC236}">
              <a16:creationId xmlns:a16="http://schemas.microsoft.com/office/drawing/2014/main" id="{36310038-514B-44E1-A871-2018556B4623}"/>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5" name="正方形/長方形 564">
          <a:extLst>
            <a:ext uri="{FF2B5EF4-FFF2-40B4-BE49-F238E27FC236}">
              <a16:creationId xmlns:a16="http://schemas.microsoft.com/office/drawing/2014/main" id="{FA8C0E99-4775-4D05-99DD-0D284591B408}"/>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6" name="正方形/長方形 565">
          <a:extLst>
            <a:ext uri="{FF2B5EF4-FFF2-40B4-BE49-F238E27FC236}">
              <a16:creationId xmlns:a16="http://schemas.microsoft.com/office/drawing/2014/main" id="{3D9C4A58-BDC4-4FC6-97EF-9C63D2638376}"/>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7" name="正方形/長方形 566">
          <a:extLst>
            <a:ext uri="{FF2B5EF4-FFF2-40B4-BE49-F238E27FC236}">
              <a16:creationId xmlns:a16="http://schemas.microsoft.com/office/drawing/2014/main" id="{2A4E98BE-9DC4-4372-9F48-5EAA8EA1519F}"/>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8" name="正方形/長方形 567">
          <a:extLst>
            <a:ext uri="{FF2B5EF4-FFF2-40B4-BE49-F238E27FC236}">
              <a16:creationId xmlns:a16="http://schemas.microsoft.com/office/drawing/2014/main" id="{CC2FF411-2F88-4B47-9877-263B187CADF4}"/>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9" name="正方形/長方形 568">
          <a:extLst>
            <a:ext uri="{FF2B5EF4-FFF2-40B4-BE49-F238E27FC236}">
              <a16:creationId xmlns:a16="http://schemas.microsoft.com/office/drawing/2014/main" id="{F0EEBC4D-887C-43CD-A989-2D891DC18E56}"/>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0" name="正方形/長方形 569">
          <a:extLst>
            <a:ext uri="{FF2B5EF4-FFF2-40B4-BE49-F238E27FC236}">
              <a16:creationId xmlns:a16="http://schemas.microsoft.com/office/drawing/2014/main" id="{54406288-770F-4370-A123-7F9F1C222459}"/>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1" name="正方形/長方形 570">
          <a:extLst>
            <a:ext uri="{FF2B5EF4-FFF2-40B4-BE49-F238E27FC236}">
              <a16:creationId xmlns:a16="http://schemas.microsoft.com/office/drawing/2014/main" id="{4F398572-6F9F-447A-9C17-755176A8AACC}"/>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2" name="テキスト ボックス 571">
          <a:extLst>
            <a:ext uri="{FF2B5EF4-FFF2-40B4-BE49-F238E27FC236}">
              <a16:creationId xmlns:a16="http://schemas.microsoft.com/office/drawing/2014/main" id="{27C17E69-45F0-4825-8FF2-4C6AA642F62F}"/>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3" name="直線コネクタ 572">
          <a:extLst>
            <a:ext uri="{FF2B5EF4-FFF2-40B4-BE49-F238E27FC236}">
              <a16:creationId xmlns:a16="http://schemas.microsoft.com/office/drawing/2014/main" id="{E33B551A-6A27-4735-A8D9-C2245BB65F34}"/>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74" name="直線コネクタ 573">
          <a:extLst>
            <a:ext uri="{FF2B5EF4-FFF2-40B4-BE49-F238E27FC236}">
              <a16:creationId xmlns:a16="http://schemas.microsoft.com/office/drawing/2014/main" id="{E5450163-B0E5-4D53-A0CC-1D830FD4AC96}"/>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5" name="テキスト ボックス 574">
          <a:extLst>
            <a:ext uri="{FF2B5EF4-FFF2-40B4-BE49-F238E27FC236}">
              <a16:creationId xmlns:a16="http://schemas.microsoft.com/office/drawing/2014/main" id="{D0B1D1E0-6A6D-420C-B64E-914C777AD3AC}"/>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6" name="直線コネクタ 575">
          <a:extLst>
            <a:ext uri="{FF2B5EF4-FFF2-40B4-BE49-F238E27FC236}">
              <a16:creationId xmlns:a16="http://schemas.microsoft.com/office/drawing/2014/main" id="{BA4CC767-9C95-48E2-BA71-DABB23B33EAF}"/>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7" name="テキスト ボックス 576">
          <a:extLst>
            <a:ext uri="{FF2B5EF4-FFF2-40B4-BE49-F238E27FC236}">
              <a16:creationId xmlns:a16="http://schemas.microsoft.com/office/drawing/2014/main" id="{00C5765A-A18F-4A9F-A262-61C03DE0DF8F}"/>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8" name="直線コネクタ 577">
          <a:extLst>
            <a:ext uri="{FF2B5EF4-FFF2-40B4-BE49-F238E27FC236}">
              <a16:creationId xmlns:a16="http://schemas.microsoft.com/office/drawing/2014/main" id="{C310B913-3560-4EBA-8528-990E492509D5}"/>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79" name="テキスト ボックス 578">
          <a:extLst>
            <a:ext uri="{FF2B5EF4-FFF2-40B4-BE49-F238E27FC236}">
              <a16:creationId xmlns:a16="http://schemas.microsoft.com/office/drawing/2014/main" id="{86ABE2CA-DABA-4333-B78E-D156E96EDDB0}"/>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0" name="直線コネクタ 579">
          <a:extLst>
            <a:ext uri="{FF2B5EF4-FFF2-40B4-BE49-F238E27FC236}">
              <a16:creationId xmlns:a16="http://schemas.microsoft.com/office/drawing/2014/main" id="{26FC9E79-DD0D-4764-9ABC-6F5D4BE49075}"/>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1" name="テキスト ボックス 580">
          <a:extLst>
            <a:ext uri="{FF2B5EF4-FFF2-40B4-BE49-F238E27FC236}">
              <a16:creationId xmlns:a16="http://schemas.microsoft.com/office/drawing/2014/main" id="{0F429B3C-40EB-4CB9-BEA2-17687DF7C3C1}"/>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2" name="直線コネクタ 581">
          <a:extLst>
            <a:ext uri="{FF2B5EF4-FFF2-40B4-BE49-F238E27FC236}">
              <a16:creationId xmlns:a16="http://schemas.microsoft.com/office/drawing/2014/main" id="{04F4A7C3-FBE0-43D0-86C3-D32C3A75289C}"/>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3" name="テキスト ボックス 582">
          <a:extLst>
            <a:ext uri="{FF2B5EF4-FFF2-40B4-BE49-F238E27FC236}">
              <a16:creationId xmlns:a16="http://schemas.microsoft.com/office/drawing/2014/main" id="{27505FC7-8D0C-4D67-8471-27B73D7424D2}"/>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4" name="直線コネクタ 583">
          <a:extLst>
            <a:ext uri="{FF2B5EF4-FFF2-40B4-BE49-F238E27FC236}">
              <a16:creationId xmlns:a16="http://schemas.microsoft.com/office/drawing/2014/main" id="{40C6A496-65EC-4E6D-93FF-4E38E85FCC58}"/>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5" name="テキスト ボックス 584">
          <a:extLst>
            <a:ext uri="{FF2B5EF4-FFF2-40B4-BE49-F238E27FC236}">
              <a16:creationId xmlns:a16="http://schemas.microsoft.com/office/drawing/2014/main" id="{976E9CE7-A49D-4D63-B19F-72CF819DF839}"/>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6" name="【保健センター・保健所】&#10;一人当たり面積グラフ枠">
          <a:extLst>
            <a:ext uri="{FF2B5EF4-FFF2-40B4-BE49-F238E27FC236}">
              <a16:creationId xmlns:a16="http://schemas.microsoft.com/office/drawing/2014/main" id="{5B48DF40-0587-465E-BBFF-4E63698AA2E4}"/>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19050</xdr:rowOff>
    </xdr:from>
    <xdr:to>
      <xdr:col>116</xdr:col>
      <xdr:colOff>62864</xdr:colOff>
      <xdr:row>64</xdr:row>
      <xdr:rowOff>64770</xdr:rowOff>
    </xdr:to>
    <xdr:cxnSp macro="">
      <xdr:nvCxnSpPr>
        <xdr:cNvPr id="587" name="直線コネクタ 586">
          <a:extLst>
            <a:ext uri="{FF2B5EF4-FFF2-40B4-BE49-F238E27FC236}">
              <a16:creationId xmlns:a16="http://schemas.microsoft.com/office/drawing/2014/main" id="{A4A3DE92-BE47-4C00-9E10-CDAC7ED3CD42}"/>
            </a:ext>
          </a:extLst>
        </xdr:cNvPr>
        <xdr:cNvCxnSpPr/>
      </xdr:nvCxnSpPr>
      <xdr:spPr>
        <a:xfrm flipV="1">
          <a:off x="22160864" y="9448800"/>
          <a:ext cx="0" cy="15887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68597</xdr:rowOff>
    </xdr:from>
    <xdr:ext cx="469744" cy="259045"/>
    <xdr:sp macro="" textlink="">
      <xdr:nvSpPr>
        <xdr:cNvPr id="588" name="【保健センター・保健所】&#10;一人当たり面積最小値テキスト">
          <a:extLst>
            <a:ext uri="{FF2B5EF4-FFF2-40B4-BE49-F238E27FC236}">
              <a16:creationId xmlns:a16="http://schemas.microsoft.com/office/drawing/2014/main" id="{7E03020E-AC8E-4E72-9858-4B2A3FD7A5F5}"/>
            </a:ext>
          </a:extLst>
        </xdr:cNvPr>
        <xdr:cNvSpPr txBox="1"/>
      </xdr:nvSpPr>
      <xdr:spPr>
        <a:xfrm>
          <a:off x="22199600" y="1104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64770</xdr:rowOff>
    </xdr:from>
    <xdr:to>
      <xdr:col>116</xdr:col>
      <xdr:colOff>152400</xdr:colOff>
      <xdr:row>64</xdr:row>
      <xdr:rowOff>64770</xdr:rowOff>
    </xdr:to>
    <xdr:cxnSp macro="">
      <xdr:nvCxnSpPr>
        <xdr:cNvPr id="589" name="直線コネクタ 588">
          <a:extLst>
            <a:ext uri="{FF2B5EF4-FFF2-40B4-BE49-F238E27FC236}">
              <a16:creationId xmlns:a16="http://schemas.microsoft.com/office/drawing/2014/main" id="{7187DFFD-7017-4913-828F-BF4CD3607E49}"/>
            </a:ext>
          </a:extLst>
        </xdr:cNvPr>
        <xdr:cNvCxnSpPr/>
      </xdr:nvCxnSpPr>
      <xdr:spPr>
        <a:xfrm>
          <a:off x="22072600" y="1103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137177</xdr:rowOff>
    </xdr:from>
    <xdr:ext cx="469744" cy="259045"/>
    <xdr:sp macro="" textlink="">
      <xdr:nvSpPr>
        <xdr:cNvPr id="590" name="【保健センター・保健所】&#10;一人当たり面積最大値テキスト">
          <a:extLst>
            <a:ext uri="{FF2B5EF4-FFF2-40B4-BE49-F238E27FC236}">
              <a16:creationId xmlns:a16="http://schemas.microsoft.com/office/drawing/2014/main" id="{3C82667A-3BC0-4C7F-AB09-5660E226EF83}"/>
            </a:ext>
          </a:extLst>
        </xdr:cNvPr>
        <xdr:cNvSpPr txBox="1"/>
      </xdr:nvSpPr>
      <xdr:spPr>
        <a:xfrm>
          <a:off x="22199600" y="922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19050</xdr:rowOff>
    </xdr:from>
    <xdr:to>
      <xdr:col>116</xdr:col>
      <xdr:colOff>152400</xdr:colOff>
      <xdr:row>55</xdr:row>
      <xdr:rowOff>19050</xdr:rowOff>
    </xdr:to>
    <xdr:cxnSp macro="">
      <xdr:nvCxnSpPr>
        <xdr:cNvPr id="591" name="直線コネクタ 590">
          <a:extLst>
            <a:ext uri="{FF2B5EF4-FFF2-40B4-BE49-F238E27FC236}">
              <a16:creationId xmlns:a16="http://schemas.microsoft.com/office/drawing/2014/main" id="{6D1CAB24-F96F-43D4-B1BD-62EAA36A1DDD}"/>
            </a:ext>
          </a:extLst>
        </xdr:cNvPr>
        <xdr:cNvCxnSpPr/>
      </xdr:nvCxnSpPr>
      <xdr:spPr>
        <a:xfrm>
          <a:off x="22072600" y="944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93997</xdr:rowOff>
    </xdr:from>
    <xdr:ext cx="469744" cy="259045"/>
    <xdr:sp macro="" textlink="">
      <xdr:nvSpPr>
        <xdr:cNvPr id="592" name="【保健センター・保健所】&#10;一人当たり面積平均値テキスト">
          <a:extLst>
            <a:ext uri="{FF2B5EF4-FFF2-40B4-BE49-F238E27FC236}">
              <a16:creationId xmlns:a16="http://schemas.microsoft.com/office/drawing/2014/main" id="{27A63622-5141-4518-955E-51086FA42E56}"/>
            </a:ext>
          </a:extLst>
        </xdr:cNvPr>
        <xdr:cNvSpPr txBox="1"/>
      </xdr:nvSpPr>
      <xdr:spPr>
        <a:xfrm>
          <a:off x="22199600" y="105524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71120</xdr:rowOff>
    </xdr:from>
    <xdr:to>
      <xdr:col>116</xdr:col>
      <xdr:colOff>114300</xdr:colOff>
      <xdr:row>63</xdr:row>
      <xdr:rowOff>1270</xdr:rowOff>
    </xdr:to>
    <xdr:sp macro="" textlink="">
      <xdr:nvSpPr>
        <xdr:cNvPr id="593" name="フローチャート: 判断 592">
          <a:extLst>
            <a:ext uri="{FF2B5EF4-FFF2-40B4-BE49-F238E27FC236}">
              <a16:creationId xmlns:a16="http://schemas.microsoft.com/office/drawing/2014/main" id="{AC1CBBCA-3B99-4EFC-8F36-900962A43720}"/>
            </a:ext>
          </a:extLst>
        </xdr:cNvPr>
        <xdr:cNvSpPr/>
      </xdr:nvSpPr>
      <xdr:spPr>
        <a:xfrm>
          <a:off x="22110700" y="1070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71120</xdr:rowOff>
    </xdr:from>
    <xdr:to>
      <xdr:col>112</xdr:col>
      <xdr:colOff>38100</xdr:colOff>
      <xdr:row>63</xdr:row>
      <xdr:rowOff>1270</xdr:rowOff>
    </xdr:to>
    <xdr:sp macro="" textlink="">
      <xdr:nvSpPr>
        <xdr:cNvPr id="594" name="フローチャート: 判断 593">
          <a:extLst>
            <a:ext uri="{FF2B5EF4-FFF2-40B4-BE49-F238E27FC236}">
              <a16:creationId xmlns:a16="http://schemas.microsoft.com/office/drawing/2014/main" id="{53726815-6F67-4A98-9607-469EF4349FD3}"/>
            </a:ext>
          </a:extLst>
        </xdr:cNvPr>
        <xdr:cNvSpPr/>
      </xdr:nvSpPr>
      <xdr:spPr>
        <a:xfrm>
          <a:off x="21272500" y="1070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71120</xdr:rowOff>
    </xdr:from>
    <xdr:to>
      <xdr:col>107</xdr:col>
      <xdr:colOff>101600</xdr:colOff>
      <xdr:row>63</xdr:row>
      <xdr:rowOff>1270</xdr:rowOff>
    </xdr:to>
    <xdr:sp macro="" textlink="">
      <xdr:nvSpPr>
        <xdr:cNvPr id="595" name="フローチャート: 判断 594">
          <a:extLst>
            <a:ext uri="{FF2B5EF4-FFF2-40B4-BE49-F238E27FC236}">
              <a16:creationId xmlns:a16="http://schemas.microsoft.com/office/drawing/2014/main" id="{3CE19EA6-D36C-4FF3-B382-5A36FA33E070}"/>
            </a:ext>
          </a:extLst>
        </xdr:cNvPr>
        <xdr:cNvSpPr/>
      </xdr:nvSpPr>
      <xdr:spPr>
        <a:xfrm>
          <a:off x="20383500" y="1070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74930</xdr:rowOff>
    </xdr:from>
    <xdr:to>
      <xdr:col>102</xdr:col>
      <xdr:colOff>165100</xdr:colOff>
      <xdr:row>63</xdr:row>
      <xdr:rowOff>5080</xdr:rowOff>
    </xdr:to>
    <xdr:sp macro="" textlink="">
      <xdr:nvSpPr>
        <xdr:cNvPr id="596" name="フローチャート: 判断 595">
          <a:extLst>
            <a:ext uri="{FF2B5EF4-FFF2-40B4-BE49-F238E27FC236}">
              <a16:creationId xmlns:a16="http://schemas.microsoft.com/office/drawing/2014/main" id="{1EFE6BAE-9360-4181-AEB9-73970E7FD598}"/>
            </a:ext>
          </a:extLst>
        </xdr:cNvPr>
        <xdr:cNvSpPr/>
      </xdr:nvSpPr>
      <xdr:spPr>
        <a:xfrm>
          <a:off x="19494500" y="1070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48260</xdr:rowOff>
    </xdr:from>
    <xdr:to>
      <xdr:col>98</xdr:col>
      <xdr:colOff>38100</xdr:colOff>
      <xdr:row>62</xdr:row>
      <xdr:rowOff>149860</xdr:rowOff>
    </xdr:to>
    <xdr:sp macro="" textlink="">
      <xdr:nvSpPr>
        <xdr:cNvPr id="597" name="フローチャート: 判断 596">
          <a:extLst>
            <a:ext uri="{FF2B5EF4-FFF2-40B4-BE49-F238E27FC236}">
              <a16:creationId xmlns:a16="http://schemas.microsoft.com/office/drawing/2014/main" id="{C3B35B67-FA52-45CE-A2FE-03F743735408}"/>
            </a:ext>
          </a:extLst>
        </xdr:cNvPr>
        <xdr:cNvSpPr/>
      </xdr:nvSpPr>
      <xdr:spPr>
        <a:xfrm>
          <a:off x="18605500" y="1067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8" name="テキスト ボックス 597">
          <a:extLst>
            <a:ext uri="{FF2B5EF4-FFF2-40B4-BE49-F238E27FC236}">
              <a16:creationId xmlns:a16="http://schemas.microsoft.com/office/drawing/2014/main" id="{38997FC0-BDF3-4D61-9B43-0B091A90146A}"/>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9" name="テキスト ボックス 598">
          <a:extLst>
            <a:ext uri="{FF2B5EF4-FFF2-40B4-BE49-F238E27FC236}">
              <a16:creationId xmlns:a16="http://schemas.microsoft.com/office/drawing/2014/main" id="{7BD13C95-F5CA-42B3-B5A3-FF0EB4DCE73A}"/>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0" name="テキスト ボックス 599">
          <a:extLst>
            <a:ext uri="{FF2B5EF4-FFF2-40B4-BE49-F238E27FC236}">
              <a16:creationId xmlns:a16="http://schemas.microsoft.com/office/drawing/2014/main" id="{5D3D5A43-6F07-465B-83F3-AC3B850B9509}"/>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6C7B6B84-C7B8-4192-8396-7687EE7A21C5}"/>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4842A2D1-4E13-4DD7-B0AB-3D4C99B1015A}"/>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90170</xdr:rowOff>
    </xdr:from>
    <xdr:to>
      <xdr:col>116</xdr:col>
      <xdr:colOff>114300</xdr:colOff>
      <xdr:row>64</xdr:row>
      <xdr:rowOff>20320</xdr:rowOff>
    </xdr:to>
    <xdr:sp macro="" textlink="">
      <xdr:nvSpPr>
        <xdr:cNvPr id="603" name="楕円 602">
          <a:extLst>
            <a:ext uri="{FF2B5EF4-FFF2-40B4-BE49-F238E27FC236}">
              <a16:creationId xmlns:a16="http://schemas.microsoft.com/office/drawing/2014/main" id="{8AE45C37-D571-4D37-9AC8-2001D5073F0B}"/>
            </a:ext>
          </a:extLst>
        </xdr:cNvPr>
        <xdr:cNvSpPr/>
      </xdr:nvSpPr>
      <xdr:spPr>
        <a:xfrm>
          <a:off x="22110700" y="10891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5097</xdr:rowOff>
    </xdr:from>
    <xdr:ext cx="469744" cy="259045"/>
    <xdr:sp macro="" textlink="">
      <xdr:nvSpPr>
        <xdr:cNvPr id="604" name="【保健センター・保健所】&#10;一人当たり面積該当値テキスト">
          <a:extLst>
            <a:ext uri="{FF2B5EF4-FFF2-40B4-BE49-F238E27FC236}">
              <a16:creationId xmlns:a16="http://schemas.microsoft.com/office/drawing/2014/main" id="{196C9D25-C59D-4550-9FEE-D190CA495B8E}"/>
            </a:ext>
          </a:extLst>
        </xdr:cNvPr>
        <xdr:cNvSpPr txBox="1"/>
      </xdr:nvSpPr>
      <xdr:spPr>
        <a:xfrm>
          <a:off x="22199600" y="10806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93980</xdr:rowOff>
    </xdr:from>
    <xdr:to>
      <xdr:col>112</xdr:col>
      <xdr:colOff>38100</xdr:colOff>
      <xdr:row>64</xdr:row>
      <xdr:rowOff>24130</xdr:rowOff>
    </xdr:to>
    <xdr:sp macro="" textlink="">
      <xdr:nvSpPr>
        <xdr:cNvPr id="605" name="楕円 604">
          <a:extLst>
            <a:ext uri="{FF2B5EF4-FFF2-40B4-BE49-F238E27FC236}">
              <a16:creationId xmlns:a16="http://schemas.microsoft.com/office/drawing/2014/main" id="{2BF8F5A0-E74B-405B-966B-ACDAC0F57869}"/>
            </a:ext>
          </a:extLst>
        </xdr:cNvPr>
        <xdr:cNvSpPr/>
      </xdr:nvSpPr>
      <xdr:spPr>
        <a:xfrm>
          <a:off x="21272500" y="1089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140970</xdr:rowOff>
    </xdr:from>
    <xdr:to>
      <xdr:col>116</xdr:col>
      <xdr:colOff>63500</xdr:colOff>
      <xdr:row>63</xdr:row>
      <xdr:rowOff>144780</xdr:rowOff>
    </xdr:to>
    <xdr:cxnSp macro="">
      <xdr:nvCxnSpPr>
        <xdr:cNvPr id="606" name="直線コネクタ 605">
          <a:extLst>
            <a:ext uri="{FF2B5EF4-FFF2-40B4-BE49-F238E27FC236}">
              <a16:creationId xmlns:a16="http://schemas.microsoft.com/office/drawing/2014/main" id="{45A484EC-1F28-4AB2-952A-B2466DD70D2B}"/>
            </a:ext>
          </a:extLst>
        </xdr:cNvPr>
        <xdr:cNvCxnSpPr/>
      </xdr:nvCxnSpPr>
      <xdr:spPr>
        <a:xfrm flipV="1">
          <a:off x="21323300" y="1094232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97790</xdr:rowOff>
    </xdr:from>
    <xdr:to>
      <xdr:col>107</xdr:col>
      <xdr:colOff>101600</xdr:colOff>
      <xdr:row>64</xdr:row>
      <xdr:rowOff>27940</xdr:rowOff>
    </xdr:to>
    <xdr:sp macro="" textlink="">
      <xdr:nvSpPr>
        <xdr:cNvPr id="607" name="楕円 606">
          <a:extLst>
            <a:ext uri="{FF2B5EF4-FFF2-40B4-BE49-F238E27FC236}">
              <a16:creationId xmlns:a16="http://schemas.microsoft.com/office/drawing/2014/main" id="{F362FA87-68A7-44F1-908E-1C1E968A3BD6}"/>
            </a:ext>
          </a:extLst>
        </xdr:cNvPr>
        <xdr:cNvSpPr/>
      </xdr:nvSpPr>
      <xdr:spPr>
        <a:xfrm>
          <a:off x="20383500" y="10899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144780</xdr:rowOff>
    </xdr:from>
    <xdr:to>
      <xdr:col>111</xdr:col>
      <xdr:colOff>177800</xdr:colOff>
      <xdr:row>63</xdr:row>
      <xdr:rowOff>148590</xdr:rowOff>
    </xdr:to>
    <xdr:cxnSp macro="">
      <xdr:nvCxnSpPr>
        <xdr:cNvPr id="608" name="直線コネクタ 607">
          <a:extLst>
            <a:ext uri="{FF2B5EF4-FFF2-40B4-BE49-F238E27FC236}">
              <a16:creationId xmlns:a16="http://schemas.microsoft.com/office/drawing/2014/main" id="{893865F5-87AE-4830-AFCB-0EEC0F7D6860}"/>
            </a:ext>
          </a:extLst>
        </xdr:cNvPr>
        <xdr:cNvCxnSpPr/>
      </xdr:nvCxnSpPr>
      <xdr:spPr>
        <a:xfrm flipV="1">
          <a:off x="20434300" y="1094613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97790</xdr:rowOff>
    </xdr:from>
    <xdr:to>
      <xdr:col>102</xdr:col>
      <xdr:colOff>165100</xdr:colOff>
      <xdr:row>64</xdr:row>
      <xdr:rowOff>27940</xdr:rowOff>
    </xdr:to>
    <xdr:sp macro="" textlink="">
      <xdr:nvSpPr>
        <xdr:cNvPr id="609" name="楕円 608">
          <a:extLst>
            <a:ext uri="{FF2B5EF4-FFF2-40B4-BE49-F238E27FC236}">
              <a16:creationId xmlns:a16="http://schemas.microsoft.com/office/drawing/2014/main" id="{659D5EAF-C869-4DE6-A8E3-D1F98BC6629F}"/>
            </a:ext>
          </a:extLst>
        </xdr:cNvPr>
        <xdr:cNvSpPr/>
      </xdr:nvSpPr>
      <xdr:spPr>
        <a:xfrm>
          <a:off x="19494500" y="10899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148590</xdr:rowOff>
    </xdr:from>
    <xdr:to>
      <xdr:col>107</xdr:col>
      <xdr:colOff>50800</xdr:colOff>
      <xdr:row>63</xdr:row>
      <xdr:rowOff>148590</xdr:rowOff>
    </xdr:to>
    <xdr:cxnSp macro="">
      <xdr:nvCxnSpPr>
        <xdr:cNvPr id="610" name="直線コネクタ 609">
          <a:extLst>
            <a:ext uri="{FF2B5EF4-FFF2-40B4-BE49-F238E27FC236}">
              <a16:creationId xmlns:a16="http://schemas.microsoft.com/office/drawing/2014/main" id="{9007E93F-2C8B-418D-B523-174C8EA6AF61}"/>
            </a:ext>
          </a:extLst>
        </xdr:cNvPr>
        <xdr:cNvCxnSpPr/>
      </xdr:nvCxnSpPr>
      <xdr:spPr>
        <a:xfrm>
          <a:off x="19545300" y="109499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101600</xdr:rowOff>
    </xdr:from>
    <xdr:to>
      <xdr:col>98</xdr:col>
      <xdr:colOff>38100</xdr:colOff>
      <xdr:row>64</xdr:row>
      <xdr:rowOff>31750</xdr:rowOff>
    </xdr:to>
    <xdr:sp macro="" textlink="">
      <xdr:nvSpPr>
        <xdr:cNvPr id="611" name="楕円 610">
          <a:extLst>
            <a:ext uri="{FF2B5EF4-FFF2-40B4-BE49-F238E27FC236}">
              <a16:creationId xmlns:a16="http://schemas.microsoft.com/office/drawing/2014/main" id="{DB2F179A-05E1-4C89-8F25-24A180814BB9}"/>
            </a:ext>
          </a:extLst>
        </xdr:cNvPr>
        <xdr:cNvSpPr/>
      </xdr:nvSpPr>
      <xdr:spPr>
        <a:xfrm>
          <a:off x="18605500" y="1090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148590</xdr:rowOff>
    </xdr:from>
    <xdr:to>
      <xdr:col>102</xdr:col>
      <xdr:colOff>114300</xdr:colOff>
      <xdr:row>63</xdr:row>
      <xdr:rowOff>152400</xdr:rowOff>
    </xdr:to>
    <xdr:cxnSp macro="">
      <xdr:nvCxnSpPr>
        <xdr:cNvPr id="612" name="直線コネクタ 611">
          <a:extLst>
            <a:ext uri="{FF2B5EF4-FFF2-40B4-BE49-F238E27FC236}">
              <a16:creationId xmlns:a16="http://schemas.microsoft.com/office/drawing/2014/main" id="{0894AF3F-6138-4F70-B2ED-A24275D0040B}"/>
            </a:ext>
          </a:extLst>
        </xdr:cNvPr>
        <xdr:cNvCxnSpPr/>
      </xdr:nvCxnSpPr>
      <xdr:spPr>
        <a:xfrm flipV="1">
          <a:off x="18656300" y="1094994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17797</xdr:rowOff>
    </xdr:from>
    <xdr:ext cx="469744" cy="259045"/>
    <xdr:sp macro="" textlink="">
      <xdr:nvSpPr>
        <xdr:cNvPr id="613" name="n_1aveValue【保健センター・保健所】&#10;一人当たり面積">
          <a:extLst>
            <a:ext uri="{FF2B5EF4-FFF2-40B4-BE49-F238E27FC236}">
              <a16:creationId xmlns:a16="http://schemas.microsoft.com/office/drawing/2014/main" id="{0EE6DB2D-19F9-4FEF-AE70-873E759D4DE4}"/>
            </a:ext>
          </a:extLst>
        </xdr:cNvPr>
        <xdr:cNvSpPr txBox="1"/>
      </xdr:nvSpPr>
      <xdr:spPr>
        <a:xfrm>
          <a:off x="21075727" y="10476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17797</xdr:rowOff>
    </xdr:from>
    <xdr:ext cx="469744" cy="259045"/>
    <xdr:sp macro="" textlink="">
      <xdr:nvSpPr>
        <xdr:cNvPr id="614" name="n_2aveValue【保健センター・保健所】&#10;一人当たり面積">
          <a:extLst>
            <a:ext uri="{FF2B5EF4-FFF2-40B4-BE49-F238E27FC236}">
              <a16:creationId xmlns:a16="http://schemas.microsoft.com/office/drawing/2014/main" id="{678616F5-762C-4032-864A-F99E8E6EA923}"/>
            </a:ext>
          </a:extLst>
        </xdr:cNvPr>
        <xdr:cNvSpPr txBox="1"/>
      </xdr:nvSpPr>
      <xdr:spPr>
        <a:xfrm>
          <a:off x="20199427" y="10476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21607</xdr:rowOff>
    </xdr:from>
    <xdr:ext cx="469744" cy="259045"/>
    <xdr:sp macro="" textlink="">
      <xdr:nvSpPr>
        <xdr:cNvPr id="615" name="n_3aveValue【保健センター・保健所】&#10;一人当たり面積">
          <a:extLst>
            <a:ext uri="{FF2B5EF4-FFF2-40B4-BE49-F238E27FC236}">
              <a16:creationId xmlns:a16="http://schemas.microsoft.com/office/drawing/2014/main" id="{4CFD250B-8A87-44AD-B324-C344FB18D880}"/>
            </a:ext>
          </a:extLst>
        </xdr:cNvPr>
        <xdr:cNvSpPr txBox="1"/>
      </xdr:nvSpPr>
      <xdr:spPr>
        <a:xfrm>
          <a:off x="19310427" y="10480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166387</xdr:rowOff>
    </xdr:from>
    <xdr:ext cx="469744" cy="259045"/>
    <xdr:sp macro="" textlink="">
      <xdr:nvSpPr>
        <xdr:cNvPr id="616" name="n_4aveValue【保健センター・保健所】&#10;一人当たり面積">
          <a:extLst>
            <a:ext uri="{FF2B5EF4-FFF2-40B4-BE49-F238E27FC236}">
              <a16:creationId xmlns:a16="http://schemas.microsoft.com/office/drawing/2014/main" id="{B02CCC9A-50B8-456F-A9C8-C519F66DE541}"/>
            </a:ext>
          </a:extLst>
        </xdr:cNvPr>
        <xdr:cNvSpPr txBox="1"/>
      </xdr:nvSpPr>
      <xdr:spPr>
        <a:xfrm>
          <a:off x="18421427" y="10453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15257</xdr:rowOff>
    </xdr:from>
    <xdr:ext cx="469744" cy="259045"/>
    <xdr:sp macro="" textlink="">
      <xdr:nvSpPr>
        <xdr:cNvPr id="617" name="n_1mainValue【保健センター・保健所】&#10;一人当たり面積">
          <a:extLst>
            <a:ext uri="{FF2B5EF4-FFF2-40B4-BE49-F238E27FC236}">
              <a16:creationId xmlns:a16="http://schemas.microsoft.com/office/drawing/2014/main" id="{F4453CEC-5BA6-47C3-AAE0-970BD980ED21}"/>
            </a:ext>
          </a:extLst>
        </xdr:cNvPr>
        <xdr:cNvSpPr txBox="1"/>
      </xdr:nvSpPr>
      <xdr:spPr>
        <a:xfrm>
          <a:off x="21075727" y="1098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19067</xdr:rowOff>
    </xdr:from>
    <xdr:ext cx="469744" cy="259045"/>
    <xdr:sp macro="" textlink="">
      <xdr:nvSpPr>
        <xdr:cNvPr id="618" name="n_2mainValue【保健センター・保健所】&#10;一人当たり面積">
          <a:extLst>
            <a:ext uri="{FF2B5EF4-FFF2-40B4-BE49-F238E27FC236}">
              <a16:creationId xmlns:a16="http://schemas.microsoft.com/office/drawing/2014/main" id="{88076A15-5665-41E5-8964-0628E9F995D1}"/>
            </a:ext>
          </a:extLst>
        </xdr:cNvPr>
        <xdr:cNvSpPr txBox="1"/>
      </xdr:nvSpPr>
      <xdr:spPr>
        <a:xfrm>
          <a:off x="20199427" y="10991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19067</xdr:rowOff>
    </xdr:from>
    <xdr:ext cx="469744" cy="259045"/>
    <xdr:sp macro="" textlink="">
      <xdr:nvSpPr>
        <xdr:cNvPr id="619" name="n_3mainValue【保健センター・保健所】&#10;一人当たり面積">
          <a:extLst>
            <a:ext uri="{FF2B5EF4-FFF2-40B4-BE49-F238E27FC236}">
              <a16:creationId xmlns:a16="http://schemas.microsoft.com/office/drawing/2014/main" id="{85593213-00C5-4C24-AEF2-94E589329997}"/>
            </a:ext>
          </a:extLst>
        </xdr:cNvPr>
        <xdr:cNvSpPr txBox="1"/>
      </xdr:nvSpPr>
      <xdr:spPr>
        <a:xfrm>
          <a:off x="19310427" y="10991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22877</xdr:rowOff>
    </xdr:from>
    <xdr:ext cx="469744" cy="259045"/>
    <xdr:sp macro="" textlink="">
      <xdr:nvSpPr>
        <xdr:cNvPr id="620" name="n_4mainValue【保健センター・保健所】&#10;一人当たり面積">
          <a:extLst>
            <a:ext uri="{FF2B5EF4-FFF2-40B4-BE49-F238E27FC236}">
              <a16:creationId xmlns:a16="http://schemas.microsoft.com/office/drawing/2014/main" id="{83BAFF35-C21A-4B3B-993D-75D18D5F0D54}"/>
            </a:ext>
          </a:extLst>
        </xdr:cNvPr>
        <xdr:cNvSpPr txBox="1"/>
      </xdr:nvSpPr>
      <xdr:spPr>
        <a:xfrm>
          <a:off x="18421427" y="1099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1" name="正方形/長方形 620">
          <a:extLst>
            <a:ext uri="{FF2B5EF4-FFF2-40B4-BE49-F238E27FC236}">
              <a16:creationId xmlns:a16="http://schemas.microsoft.com/office/drawing/2014/main" id="{C78280AF-1422-4819-A39F-DC52D9B5C7F2}"/>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2" name="正方形/長方形 621">
          <a:extLst>
            <a:ext uri="{FF2B5EF4-FFF2-40B4-BE49-F238E27FC236}">
              <a16:creationId xmlns:a16="http://schemas.microsoft.com/office/drawing/2014/main" id="{311F2B38-0BE7-4153-BFFD-661C3430F316}"/>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3" name="正方形/長方形 622">
          <a:extLst>
            <a:ext uri="{FF2B5EF4-FFF2-40B4-BE49-F238E27FC236}">
              <a16:creationId xmlns:a16="http://schemas.microsoft.com/office/drawing/2014/main" id="{6D1AAFD6-A856-4629-914B-3C723BB4D72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4" name="正方形/長方形 623">
          <a:extLst>
            <a:ext uri="{FF2B5EF4-FFF2-40B4-BE49-F238E27FC236}">
              <a16:creationId xmlns:a16="http://schemas.microsoft.com/office/drawing/2014/main" id="{C9A7C7EF-AA94-4C2D-857A-6541EB1F6883}"/>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5" name="正方形/長方形 624">
          <a:extLst>
            <a:ext uri="{FF2B5EF4-FFF2-40B4-BE49-F238E27FC236}">
              <a16:creationId xmlns:a16="http://schemas.microsoft.com/office/drawing/2014/main" id="{802922AA-E2BB-4475-A175-4E4D1E0004DE}"/>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6" name="正方形/長方形 625">
          <a:extLst>
            <a:ext uri="{FF2B5EF4-FFF2-40B4-BE49-F238E27FC236}">
              <a16:creationId xmlns:a16="http://schemas.microsoft.com/office/drawing/2014/main" id="{CAA1039A-5057-499B-ABAC-9A4F8DD29CF2}"/>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7" name="正方形/長方形 626">
          <a:extLst>
            <a:ext uri="{FF2B5EF4-FFF2-40B4-BE49-F238E27FC236}">
              <a16:creationId xmlns:a16="http://schemas.microsoft.com/office/drawing/2014/main" id="{34899BD3-FBF9-4C47-9695-845EEDE451FD}"/>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8" name="正方形/長方形 627">
          <a:extLst>
            <a:ext uri="{FF2B5EF4-FFF2-40B4-BE49-F238E27FC236}">
              <a16:creationId xmlns:a16="http://schemas.microsoft.com/office/drawing/2014/main" id="{5B6169AC-928C-4305-BE68-218A7916F866}"/>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9" name="テキスト ボックス 628">
          <a:extLst>
            <a:ext uri="{FF2B5EF4-FFF2-40B4-BE49-F238E27FC236}">
              <a16:creationId xmlns:a16="http://schemas.microsoft.com/office/drawing/2014/main" id="{87B64D71-7D1D-4246-81F5-DE78AC75AA7E}"/>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0" name="直線コネクタ 629">
          <a:extLst>
            <a:ext uri="{FF2B5EF4-FFF2-40B4-BE49-F238E27FC236}">
              <a16:creationId xmlns:a16="http://schemas.microsoft.com/office/drawing/2014/main" id="{FF99A8CE-93AC-4FE3-B6D6-964D8D1BB9B1}"/>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1" name="テキスト ボックス 630">
          <a:extLst>
            <a:ext uri="{FF2B5EF4-FFF2-40B4-BE49-F238E27FC236}">
              <a16:creationId xmlns:a16="http://schemas.microsoft.com/office/drawing/2014/main" id="{2A4CB837-079B-44C3-A341-A206F585F57A}"/>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2" name="直線コネクタ 631">
          <a:extLst>
            <a:ext uri="{FF2B5EF4-FFF2-40B4-BE49-F238E27FC236}">
              <a16:creationId xmlns:a16="http://schemas.microsoft.com/office/drawing/2014/main" id="{CB63B2DC-8474-4CAD-9714-2FF7C58B6CE4}"/>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3" name="テキスト ボックス 632">
          <a:extLst>
            <a:ext uri="{FF2B5EF4-FFF2-40B4-BE49-F238E27FC236}">
              <a16:creationId xmlns:a16="http://schemas.microsoft.com/office/drawing/2014/main" id="{E2A72189-8283-4BA4-A606-8BA6533DF73A}"/>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4" name="直線コネクタ 633">
          <a:extLst>
            <a:ext uri="{FF2B5EF4-FFF2-40B4-BE49-F238E27FC236}">
              <a16:creationId xmlns:a16="http://schemas.microsoft.com/office/drawing/2014/main" id="{F1E32274-6652-40DF-950B-37FFF24A5BCA}"/>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5" name="テキスト ボックス 634">
          <a:extLst>
            <a:ext uri="{FF2B5EF4-FFF2-40B4-BE49-F238E27FC236}">
              <a16:creationId xmlns:a16="http://schemas.microsoft.com/office/drawing/2014/main" id="{4B25FE49-2238-43C6-B960-4C489F809F7C}"/>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6" name="直線コネクタ 635">
          <a:extLst>
            <a:ext uri="{FF2B5EF4-FFF2-40B4-BE49-F238E27FC236}">
              <a16:creationId xmlns:a16="http://schemas.microsoft.com/office/drawing/2014/main" id="{0E9BAC89-6205-4B1D-997F-E11C034C4545}"/>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7" name="テキスト ボックス 636">
          <a:extLst>
            <a:ext uri="{FF2B5EF4-FFF2-40B4-BE49-F238E27FC236}">
              <a16:creationId xmlns:a16="http://schemas.microsoft.com/office/drawing/2014/main" id="{525E0865-CFA3-403D-A088-D5BD25FA6D53}"/>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8" name="直線コネクタ 637">
          <a:extLst>
            <a:ext uri="{FF2B5EF4-FFF2-40B4-BE49-F238E27FC236}">
              <a16:creationId xmlns:a16="http://schemas.microsoft.com/office/drawing/2014/main" id="{3EC56EF7-3BF1-46B1-8657-48E60A8ACBB2}"/>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9" name="テキスト ボックス 638">
          <a:extLst>
            <a:ext uri="{FF2B5EF4-FFF2-40B4-BE49-F238E27FC236}">
              <a16:creationId xmlns:a16="http://schemas.microsoft.com/office/drawing/2014/main" id="{F2DA490E-C06F-4782-BEDE-60973E0F289A}"/>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0" name="直線コネクタ 639">
          <a:extLst>
            <a:ext uri="{FF2B5EF4-FFF2-40B4-BE49-F238E27FC236}">
              <a16:creationId xmlns:a16="http://schemas.microsoft.com/office/drawing/2014/main" id="{C71D5A31-ED66-4277-BA86-32E07EC95576}"/>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1" name="テキスト ボックス 640">
          <a:extLst>
            <a:ext uri="{FF2B5EF4-FFF2-40B4-BE49-F238E27FC236}">
              <a16:creationId xmlns:a16="http://schemas.microsoft.com/office/drawing/2014/main" id="{3884CBB6-DE36-4D4A-9386-2789D346EAB5}"/>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2" name="直線コネクタ 641">
          <a:extLst>
            <a:ext uri="{FF2B5EF4-FFF2-40B4-BE49-F238E27FC236}">
              <a16:creationId xmlns:a16="http://schemas.microsoft.com/office/drawing/2014/main" id="{047B6F76-2080-4B3E-ABD6-E3C0123FC825}"/>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3" name="テキスト ボックス 642">
          <a:extLst>
            <a:ext uri="{FF2B5EF4-FFF2-40B4-BE49-F238E27FC236}">
              <a16:creationId xmlns:a16="http://schemas.microsoft.com/office/drawing/2014/main" id="{F0A94473-5436-4245-ADE4-C9E682957F62}"/>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4" name="【消防施設】&#10;有形固定資産減価償却率グラフ枠">
          <a:extLst>
            <a:ext uri="{FF2B5EF4-FFF2-40B4-BE49-F238E27FC236}">
              <a16:creationId xmlns:a16="http://schemas.microsoft.com/office/drawing/2014/main" id="{01231660-3D6B-4D8A-8C67-2DAA545D6CB4}"/>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45720</xdr:rowOff>
    </xdr:from>
    <xdr:to>
      <xdr:col>85</xdr:col>
      <xdr:colOff>126364</xdr:colOff>
      <xdr:row>86</xdr:row>
      <xdr:rowOff>114300</xdr:rowOff>
    </xdr:to>
    <xdr:cxnSp macro="">
      <xdr:nvCxnSpPr>
        <xdr:cNvPr id="645" name="直線コネクタ 644">
          <a:extLst>
            <a:ext uri="{FF2B5EF4-FFF2-40B4-BE49-F238E27FC236}">
              <a16:creationId xmlns:a16="http://schemas.microsoft.com/office/drawing/2014/main" id="{AF03B13F-6CDF-456E-930B-5E1B08B5BE6C}"/>
            </a:ext>
          </a:extLst>
        </xdr:cNvPr>
        <xdr:cNvCxnSpPr/>
      </xdr:nvCxnSpPr>
      <xdr:spPr>
        <a:xfrm flipV="1">
          <a:off x="16318864" y="13247370"/>
          <a:ext cx="0" cy="1611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46" name="【消防施設】&#10;有形固定資産減価償却率最小値テキスト">
          <a:extLst>
            <a:ext uri="{FF2B5EF4-FFF2-40B4-BE49-F238E27FC236}">
              <a16:creationId xmlns:a16="http://schemas.microsoft.com/office/drawing/2014/main" id="{F7375C64-4236-4F87-B264-C2DF50C660B1}"/>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47" name="直線コネクタ 646">
          <a:extLst>
            <a:ext uri="{FF2B5EF4-FFF2-40B4-BE49-F238E27FC236}">
              <a16:creationId xmlns:a16="http://schemas.microsoft.com/office/drawing/2014/main" id="{643FFFCC-8892-41F7-9843-25316303B057}"/>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163847</xdr:rowOff>
    </xdr:from>
    <xdr:ext cx="405111" cy="259045"/>
    <xdr:sp macro="" textlink="">
      <xdr:nvSpPr>
        <xdr:cNvPr id="648" name="【消防施設】&#10;有形固定資産減価償却率最大値テキスト">
          <a:extLst>
            <a:ext uri="{FF2B5EF4-FFF2-40B4-BE49-F238E27FC236}">
              <a16:creationId xmlns:a16="http://schemas.microsoft.com/office/drawing/2014/main" id="{1663AE47-29CB-4198-B219-336D4C18D509}"/>
            </a:ext>
          </a:extLst>
        </xdr:cNvPr>
        <xdr:cNvSpPr txBox="1"/>
      </xdr:nvSpPr>
      <xdr:spPr>
        <a:xfrm>
          <a:off x="16357600" y="13022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45720</xdr:rowOff>
    </xdr:from>
    <xdr:to>
      <xdr:col>86</xdr:col>
      <xdr:colOff>25400</xdr:colOff>
      <xdr:row>77</xdr:row>
      <xdr:rowOff>45720</xdr:rowOff>
    </xdr:to>
    <xdr:cxnSp macro="">
      <xdr:nvCxnSpPr>
        <xdr:cNvPr id="649" name="直線コネクタ 648">
          <a:extLst>
            <a:ext uri="{FF2B5EF4-FFF2-40B4-BE49-F238E27FC236}">
              <a16:creationId xmlns:a16="http://schemas.microsoft.com/office/drawing/2014/main" id="{F26E1A1F-9EF8-474C-AC88-3DE9E37ABACF}"/>
            </a:ext>
          </a:extLst>
        </xdr:cNvPr>
        <xdr:cNvCxnSpPr/>
      </xdr:nvCxnSpPr>
      <xdr:spPr>
        <a:xfrm>
          <a:off x="16230600" y="13247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61613</xdr:rowOff>
    </xdr:from>
    <xdr:ext cx="405111" cy="259045"/>
    <xdr:sp macro="" textlink="">
      <xdr:nvSpPr>
        <xdr:cNvPr id="650" name="【消防施設】&#10;有形固定資産減価償却率平均値テキスト">
          <a:extLst>
            <a:ext uri="{FF2B5EF4-FFF2-40B4-BE49-F238E27FC236}">
              <a16:creationId xmlns:a16="http://schemas.microsoft.com/office/drawing/2014/main" id="{D001A0AF-654B-4371-8714-98BCF531577A}"/>
            </a:ext>
          </a:extLst>
        </xdr:cNvPr>
        <xdr:cNvSpPr txBox="1"/>
      </xdr:nvSpPr>
      <xdr:spPr>
        <a:xfrm>
          <a:off x="16357600" y="139490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38736</xdr:rowOff>
    </xdr:from>
    <xdr:to>
      <xdr:col>85</xdr:col>
      <xdr:colOff>177800</xdr:colOff>
      <xdr:row>82</xdr:row>
      <xdr:rowOff>140336</xdr:rowOff>
    </xdr:to>
    <xdr:sp macro="" textlink="">
      <xdr:nvSpPr>
        <xdr:cNvPr id="651" name="フローチャート: 判断 650">
          <a:extLst>
            <a:ext uri="{FF2B5EF4-FFF2-40B4-BE49-F238E27FC236}">
              <a16:creationId xmlns:a16="http://schemas.microsoft.com/office/drawing/2014/main" id="{E2DBE3DF-DB5C-4385-91FF-23354C667F2D}"/>
            </a:ext>
          </a:extLst>
        </xdr:cNvPr>
        <xdr:cNvSpPr/>
      </xdr:nvSpPr>
      <xdr:spPr>
        <a:xfrm>
          <a:off x="16268700" y="14097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13970</xdr:rowOff>
    </xdr:from>
    <xdr:to>
      <xdr:col>81</xdr:col>
      <xdr:colOff>101600</xdr:colOff>
      <xdr:row>82</xdr:row>
      <xdr:rowOff>115570</xdr:rowOff>
    </xdr:to>
    <xdr:sp macro="" textlink="">
      <xdr:nvSpPr>
        <xdr:cNvPr id="652" name="フローチャート: 判断 651">
          <a:extLst>
            <a:ext uri="{FF2B5EF4-FFF2-40B4-BE49-F238E27FC236}">
              <a16:creationId xmlns:a16="http://schemas.microsoft.com/office/drawing/2014/main" id="{BF048FB1-BDDA-4647-AB25-02A585F6E0FC}"/>
            </a:ext>
          </a:extLst>
        </xdr:cNvPr>
        <xdr:cNvSpPr/>
      </xdr:nvSpPr>
      <xdr:spPr>
        <a:xfrm>
          <a:off x="15430500" y="1407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168275</xdr:rowOff>
    </xdr:from>
    <xdr:to>
      <xdr:col>76</xdr:col>
      <xdr:colOff>165100</xdr:colOff>
      <xdr:row>82</xdr:row>
      <xdr:rowOff>98425</xdr:rowOff>
    </xdr:to>
    <xdr:sp macro="" textlink="">
      <xdr:nvSpPr>
        <xdr:cNvPr id="653" name="フローチャート: 判断 652">
          <a:extLst>
            <a:ext uri="{FF2B5EF4-FFF2-40B4-BE49-F238E27FC236}">
              <a16:creationId xmlns:a16="http://schemas.microsoft.com/office/drawing/2014/main" id="{9829EB6C-F7EB-41EF-ABB6-ADCEF5489EF7}"/>
            </a:ext>
          </a:extLst>
        </xdr:cNvPr>
        <xdr:cNvSpPr/>
      </xdr:nvSpPr>
      <xdr:spPr>
        <a:xfrm>
          <a:off x="14541500" y="1405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636</xdr:rowOff>
    </xdr:from>
    <xdr:to>
      <xdr:col>72</xdr:col>
      <xdr:colOff>38100</xdr:colOff>
      <xdr:row>82</xdr:row>
      <xdr:rowOff>102236</xdr:rowOff>
    </xdr:to>
    <xdr:sp macro="" textlink="">
      <xdr:nvSpPr>
        <xdr:cNvPr id="654" name="フローチャート: 判断 653">
          <a:extLst>
            <a:ext uri="{FF2B5EF4-FFF2-40B4-BE49-F238E27FC236}">
              <a16:creationId xmlns:a16="http://schemas.microsoft.com/office/drawing/2014/main" id="{FD217F32-CC60-4A02-9B75-FEF4E34AB74B}"/>
            </a:ext>
          </a:extLst>
        </xdr:cNvPr>
        <xdr:cNvSpPr/>
      </xdr:nvSpPr>
      <xdr:spPr>
        <a:xfrm>
          <a:off x="13652500" y="14059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17780</xdr:rowOff>
    </xdr:from>
    <xdr:to>
      <xdr:col>67</xdr:col>
      <xdr:colOff>101600</xdr:colOff>
      <xdr:row>82</xdr:row>
      <xdr:rowOff>119380</xdr:rowOff>
    </xdr:to>
    <xdr:sp macro="" textlink="">
      <xdr:nvSpPr>
        <xdr:cNvPr id="655" name="フローチャート: 判断 654">
          <a:extLst>
            <a:ext uri="{FF2B5EF4-FFF2-40B4-BE49-F238E27FC236}">
              <a16:creationId xmlns:a16="http://schemas.microsoft.com/office/drawing/2014/main" id="{286C101E-44E4-4AAE-910F-58F1E983C32B}"/>
            </a:ext>
          </a:extLst>
        </xdr:cNvPr>
        <xdr:cNvSpPr/>
      </xdr:nvSpPr>
      <xdr:spPr>
        <a:xfrm>
          <a:off x="12763500" y="1407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6" name="テキスト ボックス 655">
          <a:extLst>
            <a:ext uri="{FF2B5EF4-FFF2-40B4-BE49-F238E27FC236}">
              <a16:creationId xmlns:a16="http://schemas.microsoft.com/office/drawing/2014/main" id="{4AB2A68C-4DFD-4095-A352-8C90BF73F17B}"/>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7" name="テキスト ボックス 656">
          <a:extLst>
            <a:ext uri="{FF2B5EF4-FFF2-40B4-BE49-F238E27FC236}">
              <a16:creationId xmlns:a16="http://schemas.microsoft.com/office/drawing/2014/main" id="{573F1527-99B8-4EB8-975C-DEE5C9532445}"/>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8" name="テキスト ボックス 657">
          <a:extLst>
            <a:ext uri="{FF2B5EF4-FFF2-40B4-BE49-F238E27FC236}">
              <a16:creationId xmlns:a16="http://schemas.microsoft.com/office/drawing/2014/main" id="{0C24D890-F679-4648-901A-2FCB4659BBC8}"/>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9" name="テキスト ボックス 658">
          <a:extLst>
            <a:ext uri="{FF2B5EF4-FFF2-40B4-BE49-F238E27FC236}">
              <a16:creationId xmlns:a16="http://schemas.microsoft.com/office/drawing/2014/main" id="{16E9CCEA-E6B0-4E92-AF9D-96B8B82AF727}"/>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0" name="テキスト ボックス 659">
          <a:extLst>
            <a:ext uri="{FF2B5EF4-FFF2-40B4-BE49-F238E27FC236}">
              <a16:creationId xmlns:a16="http://schemas.microsoft.com/office/drawing/2014/main" id="{2A3E45B3-A101-4190-9D71-AB720F60C25B}"/>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636</xdr:rowOff>
    </xdr:from>
    <xdr:to>
      <xdr:col>85</xdr:col>
      <xdr:colOff>177800</xdr:colOff>
      <xdr:row>84</xdr:row>
      <xdr:rowOff>102236</xdr:rowOff>
    </xdr:to>
    <xdr:sp macro="" textlink="">
      <xdr:nvSpPr>
        <xdr:cNvPr id="661" name="楕円 660">
          <a:extLst>
            <a:ext uri="{FF2B5EF4-FFF2-40B4-BE49-F238E27FC236}">
              <a16:creationId xmlns:a16="http://schemas.microsoft.com/office/drawing/2014/main" id="{CA23AB16-171F-4F91-B222-5069E6CA39CA}"/>
            </a:ext>
          </a:extLst>
        </xdr:cNvPr>
        <xdr:cNvSpPr/>
      </xdr:nvSpPr>
      <xdr:spPr>
        <a:xfrm>
          <a:off x="16268700" y="14402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150513</xdr:rowOff>
    </xdr:from>
    <xdr:ext cx="405111" cy="259045"/>
    <xdr:sp macro="" textlink="">
      <xdr:nvSpPr>
        <xdr:cNvPr id="662" name="【消防施設】&#10;有形固定資産減価償却率該当値テキスト">
          <a:extLst>
            <a:ext uri="{FF2B5EF4-FFF2-40B4-BE49-F238E27FC236}">
              <a16:creationId xmlns:a16="http://schemas.microsoft.com/office/drawing/2014/main" id="{0DFA39A5-E480-4B82-B844-FBE140A3D013}"/>
            </a:ext>
          </a:extLst>
        </xdr:cNvPr>
        <xdr:cNvSpPr txBox="1"/>
      </xdr:nvSpPr>
      <xdr:spPr>
        <a:xfrm>
          <a:off x="16357600" y="14380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2539</xdr:rowOff>
    </xdr:from>
    <xdr:to>
      <xdr:col>81</xdr:col>
      <xdr:colOff>101600</xdr:colOff>
      <xdr:row>84</xdr:row>
      <xdr:rowOff>104139</xdr:rowOff>
    </xdr:to>
    <xdr:sp macro="" textlink="">
      <xdr:nvSpPr>
        <xdr:cNvPr id="663" name="楕円 662">
          <a:extLst>
            <a:ext uri="{FF2B5EF4-FFF2-40B4-BE49-F238E27FC236}">
              <a16:creationId xmlns:a16="http://schemas.microsoft.com/office/drawing/2014/main" id="{49E16A7C-C088-4370-96B5-10C2E5E03F79}"/>
            </a:ext>
          </a:extLst>
        </xdr:cNvPr>
        <xdr:cNvSpPr/>
      </xdr:nvSpPr>
      <xdr:spPr>
        <a:xfrm>
          <a:off x="15430500" y="14404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51436</xdr:rowOff>
    </xdr:from>
    <xdr:to>
      <xdr:col>85</xdr:col>
      <xdr:colOff>127000</xdr:colOff>
      <xdr:row>84</xdr:row>
      <xdr:rowOff>53339</xdr:rowOff>
    </xdr:to>
    <xdr:cxnSp macro="">
      <xdr:nvCxnSpPr>
        <xdr:cNvPr id="664" name="直線コネクタ 663">
          <a:extLst>
            <a:ext uri="{FF2B5EF4-FFF2-40B4-BE49-F238E27FC236}">
              <a16:creationId xmlns:a16="http://schemas.microsoft.com/office/drawing/2014/main" id="{75653F28-F69F-4C1C-A364-96EC96FEF8BB}"/>
            </a:ext>
          </a:extLst>
        </xdr:cNvPr>
        <xdr:cNvCxnSpPr/>
      </xdr:nvCxnSpPr>
      <xdr:spPr>
        <a:xfrm flipV="1">
          <a:off x="15481300" y="14453236"/>
          <a:ext cx="838200" cy="1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151130</xdr:rowOff>
    </xdr:from>
    <xdr:to>
      <xdr:col>76</xdr:col>
      <xdr:colOff>165100</xdr:colOff>
      <xdr:row>84</xdr:row>
      <xdr:rowOff>81280</xdr:rowOff>
    </xdr:to>
    <xdr:sp macro="" textlink="">
      <xdr:nvSpPr>
        <xdr:cNvPr id="665" name="楕円 664">
          <a:extLst>
            <a:ext uri="{FF2B5EF4-FFF2-40B4-BE49-F238E27FC236}">
              <a16:creationId xmlns:a16="http://schemas.microsoft.com/office/drawing/2014/main" id="{4FB8B4D8-1F60-43DC-9E58-49A60E165B39}"/>
            </a:ext>
          </a:extLst>
        </xdr:cNvPr>
        <xdr:cNvSpPr/>
      </xdr:nvSpPr>
      <xdr:spPr>
        <a:xfrm>
          <a:off x="14541500" y="14381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30480</xdr:rowOff>
    </xdr:from>
    <xdr:to>
      <xdr:col>81</xdr:col>
      <xdr:colOff>50800</xdr:colOff>
      <xdr:row>84</xdr:row>
      <xdr:rowOff>53339</xdr:rowOff>
    </xdr:to>
    <xdr:cxnSp macro="">
      <xdr:nvCxnSpPr>
        <xdr:cNvPr id="666" name="直線コネクタ 665">
          <a:extLst>
            <a:ext uri="{FF2B5EF4-FFF2-40B4-BE49-F238E27FC236}">
              <a16:creationId xmlns:a16="http://schemas.microsoft.com/office/drawing/2014/main" id="{C7472539-4D5B-483A-A0C3-65BC4BD12A06}"/>
            </a:ext>
          </a:extLst>
        </xdr:cNvPr>
        <xdr:cNvCxnSpPr/>
      </xdr:nvCxnSpPr>
      <xdr:spPr>
        <a:xfrm>
          <a:off x="14592300" y="14432280"/>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107314</xdr:rowOff>
    </xdr:from>
    <xdr:to>
      <xdr:col>72</xdr:col>
      <xdr:colOff>38100</xdr:colOff>
      <xdr:row>84</xdr:row>
      <xdr:rowOff>37464</xdr:rowOff>
    </xdr:to>
    <xdr:sp macro="" textlink="">
      <xdr:nvSpPr>
        <xdr:cNvPr id="667" name="楕円 666">
          <a:extLst>
            <a:ext uri="{FF2B5EF4-FFF2-40B4-BE49-F238E27FC236}">
              <a16:creationId xmlns:a16="http://schemas.microsoft.com/office/drawing/2014/main" id="{E80FB826-50AC-4582-9FCB-0C58B2FE1A51}"/>
            </a:ext>
          </a:extLst>
        </xdr:cNvPr>
        <xdr:cNvSpPr/>
      </xdr:nvSpPr>
      <xdr:spPr>
        <a:xfrm>
          <a:off x="13652500" y="14337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158114</xdr:rowOff>
    </xdr:from>
    <xdr:to>
      <xdr:col>76</xdr:col>
      <xdr:colOff>114300</xdr:colOff>
      <xdr:row>84</xdr:row>
      <xdr:rowOff>30480</xdr:rowOff>
    </xdr:to>
    <xdr:cxnSp macro="">
      <xdr:nvCxnSpPr>
        <xdr:cNvPr id="668" name="直線コネクタ 667">
          <a:extLst>
            <a:ext uri="{FF2B5EF4-FFF2-40B4-BE49-F238E27FC236}">
              <a16:creationId xmlns:a16="http://schemas.microsoft.com/office/drawing/2014/main" id="{E113351F-B1A9-4862-9F50-7CA3D6F97258}"/>
            </a:ext>
          </a:extLst>
        </xdr:cNvPr>
        <xdr:cNvCxnSpPr/>
      </xdr:nvCxnSpPr>
      <xdr:spPr>
        <a:xfrm>
          <a:off x="13703300" y="14388464"/>
          <a:ext cx="8890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67311</xdr:rowOff>
    </xdr:from>
    <xdr:to>
      <xdr:col>67</xdr:col>
      <xdr:colOff>101600</xdr:colOff>
      <xdr:row>83</xdr:row>
      <xdr:rowOff>168911</xdr:rowOff>
    </xdr:to>
    <xdr:sp macro="" textlink="">
      <xdr:nvSpPr>
        <xdr:cNvPr id="669" name="楕円 668">
          <a:extLst>
            <a:ext uri="{FF2B5EF4-FFF2-40B4-BE49-F238E27FC236}">
              <a16:creationId xmlns:a16="http://schemas.microsoft.com/office/drawing/2014/main" id="{D96429C7-C5A0-4100-BF1E-71889B91FB8A}"/>
            </a:ext>
          </a:extLst>
        </xdr:cNvPr>
        <xdr:cNvSpPr/>
      </xdr:nvSpPr>
      <xdr:spPr>
        <a:xfrm>
          <a:off x="12763500" y="14297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118111</xdr:rowOff>
    </xdr:from>
    <xdr:to>
      <xdr:col>71</xdr:col>
      <xdr:colOff>177800</xdr:colOff>
      <xdr:row>83</xdr:row>
      <xdr:rowOff>158114</xdr:rowOff>
    </xdr:to>
    <xdr:cxnSp macro="">
      <xdr:nvCxnSpPr>
        <xdr:cNvPr id="670" name="直線コネクタ 669">
          <a:extLst>
            <a:ext uri="{FF2B5EF4-FFF2-40B4-BE49-F238E27FC236}">
              <a16:creationId xmlns:a16="http://schemas.microsoft.com/office/drawing/2014/main" id="{754B5551-8B45-4DF0-8EBB-49817C780BFB}"/>
            </a:ext>
          </a:extLst>
        </xdr:cNvPr>
        <xdr:cNvCxnSpPr/>
      </xdr:nvCxnSpPr>
      <xdr:spPr>
        <a:xfrm>
          <a:off x="12814300" y="14348461"/>
          <a:ext cx="889000" cy="4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132097</xdr:rowOff>
    </xdr:from>
    <xdr:ext cx="405111" cy="259045"/>
    <xdr:sp macro="" textlink="">
      <xdr:nvSpPr>
        <xdr:cNvPr id="671" name="n_1aveValue【消防施設】&#10;有形固定資産減価償却率">
          <a:extLst>
            <a:ext uri="{FF2B5EF4-FFF2-40B4-BE49-F238E27FC236}">
              <a16:creationId xmlns:a16="http://schemas.microsoft.com/office/drawing/2014/main" id="{B13A454A-915C-4A4A-B3DE-C2459F59D62E}"/>
            </a:ext>
          </a:extLst>
        </xdr:cNvPr>
        <xdr:cNvSpPr txBox="1"/>
      </xdr:nvSpPr>
      <xdr:spPr>
        <a:xfrm>
          <a:off x="15266044" y="13848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114952</xdr:rowOff>
    </xdr:from>
    <xdr:ext cx="405111" cy="259045"/>
    <xdr:sp macro="" textlink="">
      <xdr:nvSpPr>
        <xdr:cNvPr id="672" name="n_2aveValue【消防施設】&#10;有形固定資産減価償却率">
          <a:extLst>
            <a:ext uri="{FF2B5EF4-FFF2-40B4-BE49-F238E27FC236}">
              <a16:creationId xmlns:a16="http://schemas.microsoft.com/office/drawing/2014/main" id="{F7EAC3E9-1282-459E-9BB5-7F089F519E1D}"/>
            </a:ext>
          </a:extLst>
        </xdr:cNvPr>
        <xdr:cNvSpPr txBox="1"/>
      </xdr:nvSpPr>
      <xdr:spPr>
        <a:xfrm>
          <a:off x="14389744" y="1383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118763</xdr:rowOff>
    </xdr:from>
    <xdr:ext cx="405111" cy="259045"/>
    <xdr:sp macro="" textlink="">
      <xdr:nvSpPr>
        <xdr:cNvPr id="673" name="n_3aveValue【消防施設】&#10;有形固定資産減価償却率">
          <a:extLst>
            <a:ext uri="{FF2B5EF4-FFF2-40B4-BE49-F238E27FC236}">
              <a16:creationId xmlns:a16="http://schemas.microsoft.com/office/drawing/2014/main" id="{FE04E617-82C6-4A83-BAD5-D3ABE9CA6998}"/>
            </a:ext>
          </a:extLst>
        </xdr:cNvPr>
        <xdr:cNvSpPr txBox="1"/>
      </xdr:nvSpPr>
      <xdr:spPr>
        <a:xfrm>
          <a:off x="13500744" y="13834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135907</xdr:rowOff>
    </xdr:from>
    <xdr:ext cx="405111" cy="259045"/>
    <xdr:sp macro="" textlink="">
      <xdr:nvSpPr>
        <xdr:cNvPr id="674" name="n_4aveValue【消防施設】&#10;有形固定資産減価償却率">
          <a:extLst>
            <a:ext uri="{FF2B5EF4-FFF2-40B4-BE49-F238E27FC236}">
              <a16:creationId xmlns:a16="http://schemas.microsoft.com/office/drawing/2014/main" id="{907807AC-BB3E-4260-8502-A001E5BE3335}"/>
            </a:ext>
          </a:extLst>
        </xdr:cNvPr>
        <xdr:cNvSpPr txBox="1"/>
      </xdr:nvSpPr>
      <xdr:spPr>
        <a:xfrm>
          <a:off x="12611744" y="13851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95266</xdr:rowOff>
    </xdr:from>
    <xdr:ext cx="405111" cy="259045"/>
    <xdr:sp macro="" textlink="">
      <xdr:nvSpPr>
        <xdr:cNvPr id="675" name="n_1mainValue【消防施設】&#10;有形固定資産減価償却率">
          <a:extLst>
            <a:ext uri="{FF2B5EF4-FFF2-40B4-BE49-F238E27FC236}">
              <a16:creationId xmlns:a16="http://schemas.microsoft.com/office/drawing/2014/main" id="{94D74AE7-9289-4D81-82F5-25AC4DCAA152}"/>
            </a:ext>
          </a:extLst>
        </xdr:cNvPr>
        <xdr:cNvSpPr txBox="1"/>
      </xdr:nvSpPr>
      <xdr:spPr>
        <a:xfrm>
          <a:off x="15266044" y="14497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72407</xdr:rowOff>
    </xdr:from>
    <xdr:ext cx="405111" cy="259045"/>
    <xdr:sp macro="" textlink="">
      <xdr:nvSpPr>
        <xdr:cNvPr id="676" name="n_2mainValue【消防施設】&#10;有形固定資産減価償却率">
          <a:extLst>
            <a:ext uri="{FF2B5EF4-FFF2-40B4-BE49-F238E27FC236}">
              <a16:creationId xmlns:a16="http://schemas.microsoft.com/office/drawing/2014/main" id="{1FDC5B5E-EA5C-417B-A97E-6C16ED42C568}"/>
            </a:ext>
          </a:extLst>
        </xdr:cNvPr>
        <xdr:cNvSpPr txBox="1"/>
      </xdr:nvSpPr>
      <xdr:spPr>
        <a:xfrm>
          <a:off x="14389744" y="14474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28591</xdr:rowOff>
    </xdr:from>
    <xdr:ext cx="405111" cy="259045"/>
    <xdr:sp macro="" textlink="">
      <xdr:nvSpPr>
        <xdr:cNvPr id="677" name="n_3mainValue【消防施設】&#10;有形固定資産減価償却率">
          <a:extLst>
            <a:ext uri="{FF2B5EF4-FFF2-40B4-BE49-F238E27FC236}">
              <a16:creationId xmlns:a16="http://schemas.microsoft.com/office/drawing/2014/main" id="{DA1B440A-3C86-4E78-924D-37C3D2AC1240}"/>
            </a:ext>
          </a:extLst>
        </xdr:cNvPr>
        <xdr:cNvSpPr txBox="1"/>
      </xdr:nvSpPr>
      <xdr:spPr>
        <a:xfrm>
          <a:off x="13500744" y="14430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160038</xdr:rowOff>
    </xdr:from>
    <xdr:ext cx="405111" cy="259045"/>
    <xdr:sp macro="" textlink="">
      <xdr:nvSpPr>
        <xdr:cNvPr id="678" name="n_4mainValue【消防施設】&#10;有形固定資産減価償却率">
          <a:extLst>
            <a:ext uri="{FF2B5EF4-FFF2-40B4-BE49-F238E27FC236}">
              <a16:creationId xmlns:a16="http://schemas.microsoft.com/office/drawing/2014/main" id="{F6ECBE86-9596-4105-B1F9-2848B7556524}"/>
            </a:ext>
          </a:extLst>
        </xdr:cNvPr>
        <xdr:cNvSpPr txBox="1"/>
      </xdr:nvSpPr>
      <xdr:spPr>
        <a:xfrm>
          <a:off x="12611744" y="14390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9" name="正方形/長方形 678">
          <a:extLst>
            <a:ext uri="{FF2B5EF4-FFF2-40B4-BE49-F238E27FC236}">
              <a16:creationId xmlns:a16="http://schemas.microsoft.com/office/drawing/2014/main" id="{734E46D4-7F0A-4096-B3E4-7EC271631667}"/>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0" name="正方形/長方形 679">
          <a:extLst>
            <a:ext uri="{FF2B5EF4-FFF2-40B4-BE49-F238E27FC236}">
              <a16:creationId xmlns:a16="http://schemas.microsoft.com/office/drawing/2014/main" id="{60D1F959-85E4-4D17-872C-D6C07004FD31}"/>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1" name="正方形/長方形 680">
          <a:extLst>
            <a:ext uri="{FF2B5EF4-FFF2-40B4-BE49-F238E27FC236}">
              <a16:creationId xmlns:a16="http://schemas.microsoft.com/office/drawing/2014/main" id="{532089B6-6E1E-4A17-A73D-CADFEDA87DE8}"/>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2" name="正方形/長方形 681">
          <a:extLst>
            <a:ext uri="{FF2B5EF4-FFF2-40B4-BE49-F238E27FC236}">
              <a16:creationId xmlns:a16="http://schemas.microsoft.com/office/drawing/2014/main" id="{B54CA53A-A166-40F6-9261-0FF1128128D7}"/>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3" name="正方形/長方形 682">
          <a:extLst>
            <a:ext uri="{FF2B5EF4-FFF2-40B4-BE49-F238E27FC236}">
              <a16:creationId xmlns:a16="http://schemas.microsoft.com/office/drawing/2014/main" id="{2742FC22-79BC-4C4D-BBAF-447884EDA54F}"/>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4" name="正方形/長方形 683">
          <a:extLst>
            <a:ext uri="{FF2B5EF4-FFF2-40B4-BE49-F238E27FC236}">
              <a16:creationId xmlns:a16="http://schemas.microsoft.com/office/drawing/2014/main" id="{B0C3DF92-E6CA-4D77-B6E8-0F37785C7F85}"/>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5" name="正方形/長方形 684">
          <a:extLst>
            <a:ext uri="{FF2B5EF4-FFF2-40B4-BE49-F238E27FC236}">
              <a16:creationId xmlns:a16="http://schemas.microsoft.com/office/drawing/2014/main" id="{F2A0178A-FFE1-48AA-AB9A-93DE2F9AF09E}"/>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6" name="正方形/長方形 685">
          <a:extLst>
            <a:ext uri="{FF2B5EF4-FFF2-40B4-BE49-F238E27FC236}">
              <a16:creationId xmlns:a16="http://schemas.microsoft.com/office/drawing/2014/main" id="{4D1ACE5F-77FD-4D83-8A44-DFFF262E7BC7}"/>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7" name="テキスト ボックス 686">
          <a:extLst>
            <a:ext uri="{FF2B5EF4-FFF2-40B4-BE49-F238E27FC236}">
              <a16:creationId xmlns:a16="http://schemas.microsoft.com/office/drawing/2014/main" id="{517B123C-BBD3-4664-9AD0-BF259259AF8E}"/>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8" name="直線コネクタ 687">
          <a:extLst>
            <a:ext uri="{FF2B5EF4-FFF2-40B4-BE49-F238E27FC236}">
              <a16:creationId xmlns:a16="http://schemas.microsoft.com/office/drawing/2014/main" id="{9DCA348E-3FC5-47D0-BBA1-BC2ECB7B671A}"/>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689" name="直線コネクタ 688">
          <a:extLst>
            <a:ext uri="{FF2B5EF4-FFF2-40B4-BE49-F238E27FC236}">
              <a16:creationId xmlns:a16="http://schemas.microsoft.com/office/drawing/2014/main" id="{D9F583AA-3EFF-490B-BF66-9D9F4C41EC81}"/>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690" name="テキスト ボックス 689">
          <a:extLst>
            <a:ext uri="{FF2B5EF4-FFF2-40B4-BE49-F238E27FC236}">
              <a16:creationId xmlns:a16="http://schemas.microsoft.com/office/drawing/2014/main" id="{BE34A2D9-315E-4D04-AD32-7FC68E0FC4B1}"/>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691" name="直線コネクタ 690">
          <a:extLst>
            <a:ext uri="{FF2B5EF4-FFF2-40B4-BE49-F238E27FC236}">
              <a16:creationId xmlns:a16="http://schemas.microsoft.com/office/drawing/2014/main" id="{51BEA2CF-5298-40A8-8700-116F7E4C29D9}"/>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692" name="テキスト ボックス 691">
          <a:extLst>
            <a:ext uri="{FF2B5EF4-FFF2-40B4-BE49-F238E27FC236}">
              <a16:creationId xmlns:a16="http://schemas.microsoft.com/office/drawing/2014/main" id="{9353AF67-F43C-44F1-9006-762E2FDBB618}"/>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693" name="直線コネクタ 692">
          <a:extLst>
            <a:ext uri="{FF2B5EF4-FFF2-40B4-BE49-F238E27FC236}">
              <a16:creationId xmlns:a16="http://schemas.microsoft.com/office/drawing/2014/main" id="{CFE2D924-26D3-4033-BE7E-465EC56B28A9}"/>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694" name="テキスト ボックス 693">
          <a:extLst>
            <a:ext uri="{FF2B5EF4-FFF2-40B4-BE49-F238E27FC236}">
              <a16:creationId xmlns:a16="http://schemas.microsoft.com/office/drawing/2014/main" id="{B87B1669-5D8A-47C2-BE93-DFBF6FECB659}"/>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695" name="直線コネクタ 694">
          <a:extLst>
            <a:ext uri="{FF2B5EF4-FFF2-40B4-BE49-F238E27FC236}">
              <a16:creationId xmlns:a16="http://schemas.microsoft.com/office/drawing/2014/main" id="{CE96D90C-A025-4ECC-B89A-7190C6863107}"/>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696" name="テキスト ボックス 695">
          <a:extLst>
            <a:ext uri="{FF2B5EF4-FFF2-40B4-BE49-F238E27FC236}">
              <a16:creationId xmlns:a16="http://schemas.microsoft.com/office/drawing/2014/main" id="{DE230776-F06C-4DBD-9D6F-DD780861B132}"/>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697" name="直線コネクタ 696">
          <a:extLst>
            <a:ext uri="{FF2B5EF4-FFF2-40B4-BE49-F238E27FC236}">
              <a16:creationId xmlns:a16="http://schemas.microsoft.com/office/drawing/2014/main" id="{5963A8FD-CCC6-4F03-A316-6C7FE20969C0}"/>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698" name="テキスト ボックス 697">
          <a:extLst>
            <a:ext uri="{FF2B5EF4-FFF2-40B4-BE49-F238E27FC236}">
              <a16:creationId xmlns:a16="http://schemas.microsoft.com/office/drawing/2014/main" id="{E70733AA-38F6-4619-A7F6-86CC17A27B3E}"/>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699" name="直線コネクタ 698">
          <a:extLst>
            <a:ext uri="{FF2B5EF4-FFF2-40B4-BE49-F238E27FC236}">
              <a16:creationId xmlns:a16="http://schemas.microsoft.com/office/drawing/2014/main" id="{4946F17A-A723-48DB-B76D-2854C625A537}"/>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700" name="テキスト ボックス 699">
          <a:extLst>
            <a:ext uri="{FF2B5EF4-FFF2-40B4-BE49-F238E27FC236}">
              <a16:creationId xmlns:a16="http://schemas.microsoft.com/office/drawing/2014/main" id="{7C0DE121-B53F-4C06-87B6-243AB8F709F9}"/>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1" name="直線コネクタ 700">
          <a:extLst>
            <a:ext uri="{FF2B5EF4-FFF2-40B4-BE49-F238E27FC236}">
              <a16:creationId xmlns:a16="http://schemas.microsoft.com/office/drawing/2014/main" id="{467CBEA4-C672-4B6F-91C9-50E976359483}"/>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2" name="テキスト ボックス 701">
          <a:extLst>
            <a:ext uri="{FF2B5EF4-FFF2-40B4-BE49-F238E27FC236}">
              <a16:creationId xmlns:a16="http://schemas.microsoft.com/office/drawing/2014/main" id="{B1EC6356-2F39-4F8B-AD20-7A46FEC38C22}"/>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3" name="【消防施設】&#10;一人当たり面積グラフ枠">
          <a:extLst>
            <a:ext uri="{FF2B5EF4-FFF2-40B4-BE49-F238E27FC236}">
              <a16:creationId xmlns:a16="http://schemas.microsoft.com/office/drawing/2014/main" id="{DED515B2-275A-4C8B-BB2D-CE09A471FB13}"/>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90351</xdr:rowOff>
    </xdr:from>
    <xdr:to>
      <xdr:col>116</xdr:col>
      <xdr:colOff>62864</xdr:colOff>
      <xdr:row>86</xdr:row>
      <xdr:rowOff>126274</xdr:rowOff>
    </xdr:to>
    <xdr:cxnSp macro="">
      <xdr:nvCxnSpPr>
        <xdr:cNvPr id="704" name="直線コネクタ 703">
          <a:extLst>
            <a:ext uri="{FF2B5EF4-FFF2-40B4-BE49-F238E27FC236}">
              <a16:creationId xmlns:a16="http://schemas.microsoft.com/office/drawing/2014/main" id="{E08FC024-295F-4360-92E2-DDF94F4B3B71}"/>
            </a:ext>
          </a:extLst>
        </xdr:cNvPr>
        <xdr:cNvCxnSpPr/>
      </xdr:nvCxnSpPr>
      <xdr:spPr>
        <a:xfrm flipV="1">
          <a:off x="22160864" y="13292001"/>
          <a:ext cx="0" cy="15789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130101</xdr:rowOff>
    </xdr:from>
    <xdr:ext cx="469744" cy="259045"/>
    <xdr:sp macro="" textlink="">
      <xdr:nvSpPr>
        <xdr:cNvPr id="705" name="【消防施設】&#10;一人当たり面積最小値テキスト">
          <a:extLst>
            <a:ext uri="{FF2B5EF4-FFF2-40B4-BE49-F238E27FC236}">
              <a16:creationId xmlns:a16="http://schemas.microsoft.com/office/drawing/2014/main" id="{B544A1DE-DF3F-4CDD-ACC8-AF94D69EAAED}"/>
            </a:ext>
          </a:extLst>
        </xdr:cNvPr>
        <xdr:cNvSpPr txBox="1"/>
      </xdr:nvSpPr>
      <xdr:spPr>
        <a:xfrm>
          <a:off x="22199600" y="14874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126274</xdr:rowOff>
    </xdr:from>
    <xdr:to>
      <xdr:col>116</xdr:col>
      <xdr:colOff>152400</xdr:colOff>
      <xdr:row>86</xdr:row>
      <xdr:rowOff>126274</xdr:rowOff>
    </xdr:to>
    <xdr:cxnSp macro="">
      <xdr:nvCxnSpPr>
        <xdr:cNvPr id="706" name="直線コネクタ 705">
          <a:extLst>
            <a:ext uri="{FF2B5EF4-FFF2-40B4-BE49-F238E27FC236}">
              <a16:creationId xmlns:a16="http://schemas.microsoft.com/office/drawing/2014/main" id="{C3800BD8-09C1-499B-8471-8784C5A54BB3}"/>
            </a:ext>
          </a:extLst>
        </xdr:cNvPr>
        <xdr:cNvCxnSpPr/>
      </xdr:nvCxnSpPr>
      <xdr:spPr>
        <a:xfrm>
          <a:off x="22072600" y="14870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37028</xdr:rowOff>
    </xdr:from>
    <xdr:ext cx="469744" cy="259045"/>
    <xdr:sp macro="" textlink="">
      <xdr:nvSpPr>
        <xdr:cNvPr id="707" name="【消防施設】&#10;一人当たり面積最大値テキスト">
          <a:extLst>
            <a:ext uri="{FF2B5EF4-FFF2-40B4-BE49-F238E27FC236}">
              <a16:creationId xmlns:a16="http://schemas.microsoft.com/office/drawing/2014/main" id="{BFCE496A-009E-420A-9852-F8D3F5A09E4D}"/>
            </a:ext>
          </a:extLst>
        </xdr:cNvPr>
        <xdr:cNvSpPr txBox="1"/>
      </xdr:nvSpPr>
      <xdr:spPr>
        <a:xfrm>
          <a:off x="22199600" y="13067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90351</xdr:rowOff>
    </xdr:from>
    <xdr:to>
      <xdr:col>116</xdr:col>
      <xdr:colOff>152400</xdr:colOff>
      <xdr:row>77</xdr:row>
      <xdr:rowOff>90351</xdr:rowOff>
    </xdr:to>
    <xdr:cxnSp macro="">
      <xdr:nvCxnSpPr>
        <xdr:cNvPr id="708" name="直線コネクタ 707">
          <a:extLst>
            <a:ext uri="{FF2B5EF4-FFF2-40B4-BE49-F238E27FC236}">
              <a16:creationId xmlns:a16="http://schemas.microsoft.com/office/drawing/2014/main" id="{95A8751A-BDBA-40CB-9DFE-859587AA9BA1}"/>
            </a:ext>
          </a:extLst>
        </xdr:cNvPr>
        <xdr:cNvCxnSpPr/>
      </xdr:nvCxnSpPr>
      <xdr:spPr>
        <a:xfrm>
          <a:off x="22072600" y="132920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16</xdr:rowOff>
    </xdr:from>
    <xdr:ext cx="469744" cy="259045"/>
    <xdr:sp macro="" textlink="">
      <xdr:nvSpPr>
        <xdr:cNvPr id="709" name="【消防施設】&#10;一人当たり面積平均値テキスト">
          <a:extLst>
            <a:ext uri="{FF2B5EF4-FFF2-40B4-BE49-F238E27FC236}">
              <a16:creationId xmlns:a16="http://schemas.microsoft.com/office/drawing/2014/main" id="{2D4240A4-A970-46D3-8635-4EEF6EE317C2}"/>
            </a:ext>
          </a:extLst>
        </xdr:cNvPr>
        <xdr:cNvSpPr txBox="1"/>
      </xdr:nvSpPr>
      <xdr:spPr>
        <a:xfrm>
          <a:off x="22199600" y="145732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21589</xdr:rowOff>
    </xdr:from>
    <xdr:to>
      <xdr:col>116</xdr:col>
      <xdr:colOff>114300</xdr:colOff>
      <xdr:row>85</xdr:row>
      <xdr:rowOff>123189</xdr:rowOff>
    </xdr:to>
    <xdr:sp macro="" textlink="">
      <xdr:nvSpPr>
        <xdr:cNvPr id="710" name="フローチャート: 判断 709">
          <a:extLst>
            <a:ext uri="{FF2B5EF4-FFF2-40B4-BE49-F238E27FC236}">
              <a16:creationId xmlns:a16="http://schemas.microsoft.com/office/drawing/2014/main" id="{0BF4F2C8-97EE-4AFE-A45B-930E06830933}"/>
            </a:ext>
          </a:extLst>
        </xdr:cNvPr>
        <xdr:cNvSpPr/>
      </xdr:nvSpPr>
      <xdr:spPr>
        <a:xfrm>
          <a:off x="22110700" y="14594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29755</xdr:rowOff>
    </xdr:from>
    <xdr:to>
      <xdr:col>112</xdr:col>
      <xdr:colOff>38100</xdr:colOff>
      <xdr:row>85</xdr:row>
      <xdr:rowOff>131355</xdr:rowOff>
    </xdr:to>
    <xdr:sp macro="" textlink="">
      <xdr:nvSpPr>
        <xdr:cNvPr id="711" name="フローチャート: 判断 710">
          <a:extLst>
            <a:ext uri="{FF2B5EF4-FFF2-40B4-BE49-F238E27FC236}">
              <a16:creationId xmlns:a16="http://schemas.microsoft.com/office/drawing/2014/main" id="{1AB2FC79-51C4-4C20-951A-092BA2BB5992}"/>
            </a:ext>
          </a:extLst>
        </xdr:cNvPr>
        <xdr:cNvSpPr/>
      </xdr:nvSpPr>
      <xdr:spPr>
        <a:xfrm>
          <a:off x="21272500" y="14603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29755</xdr:rowOff>
    </xdr:from>
    <xdr:to>
      <xdr:col>107</xdr:col>
      <xdr:colOff>101600</xdr:colOff>
      <xdr:row>85</xdr:row>
      <xdr:rowOff>131355</xdr:rowOff>
    </xdr:to>
    <xdr:sp macro="" textlink="">
      <xdr:nvSpPr>
        <xdr:cNvPr id="712" name="フローチャート: 判断 711">
          <a:extLst>
            <a:ext uri="{FF2B5EF4-FFF2-40B4-BE49-F238E27FC236}">
              <a16:creationId xmlns:a16="http://schemas.microsoft.com/office/drawing/2014/main" id="{6DC9BC5B-8956-480D-954F-72B7A845EF66}"/>
            </a:ext>
          </a:extLst>
        </xdr:cNvPr>
        <xdr:cNvSpPr/>
      </xdr:nvSpPr>
      <xdr:spPr>
        <a:xfrm>
          <a:off x="20383500" y="14603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55880</xdr:rowOff>
    </xdr:from>
    <xdr:to>
      <xdr:col>102</xdr:col>
      <xdr:colOff>165100</xdr:colOff>
      <xdr:row>85</xdr:row>
      <xdr:rowOff>157480</xdr:rowOff>
    </xdr:to>
    <xdr:sp macro="" textlink="">
      <xdr:nvSpPr>
        <xdr:cNvPr id="713" name="フローチャート: 判断 712">
          <a:extLst>
            <a:ext uri="{FF2B5EF4-FFF2-40B4-BE49-F238E27FC236}">
              <a16:creationId xmlns:a16="http://schemas.microsoft.com/office/drawing/2014/main" id="{CF92D7B2-F9DC-4B75-866B-B9AC74810494}"/>
            </a:ext>
          </a:extLst>
        </xdr:cNvPr>
        <xdr:cNvSpPr/>
      </xdr:nvSpPr>
      <xdr:spPr>
        <a:xfrm>
          <a:off x="19494500" y="14629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67311</xdr:rowOff>
    </xdr:from>
    <xdr:to>
      <xdr:col>98</xdr:col>
      <xdr:colOff>38100</xdr:colOff>
      <xdr:row>85</xdr:row>
      <xdr:rowOff>168911</xdr:rowOff>
    </xdr:to>
    <xdr:sp macro="" textlink="">
      <xdr:nvSpPr>
        <xdr:cNvPr id="714" name="フローチャート: 判断 713">
          <a:extLst>
            <a:ext uri="{FF2B5EF4-FFF2-40B4-BE49-F238E27FC236}">
              <a16:creationId xmlns:a16="http://schemas.microsoft.com/office/drawing/2014/main" id="{33093EC1-6694-4C6E-AEBA-F31B66B2C177}"/>
            </a:ext>
          </a:extLst>
        </xdr:cNvPr>
        <xdr:cNvSpPr/>
      </xdr:nvSpPr>
      <xdr:spPr>
        <a:xfrm>
          <a:off x="18605500" y="14640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5" name="テキスト ボックス 714">
          <a:extLst>
            <a:ext uri="{FF2B5EF4-FFF2-40B4-BE49-F238E27FC236}">
              <a16:creationId xmlns:a16="http://schemas.microsoft.com/office/drawing/2014/main" id="{9111CA61-3176-4F86-A751-E08744213DFB}"/>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6" name="テキスト ボックス 715">
          <a:extLst>
            <a:ext uri="{FF2B5EF4-FFF2-40B4-BE49-F238E27FC236}">
              <a16:creationId xmlns:a16="http://schemas.microsoft.com/office/drawing/2014/main" id="{E5B49126-D051-4617-9E67-CD7D1D376E96}"/>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7" name="テキスト ボックス 716">
          <a:extLst>
            <a:ext uri="{FF2B5EF4-FFF2-40B4-BE49-F238E27FC236}">
              <a16:creationId xmlns:a16="http://schemas.microsoft.com/office/drawing/2014/main" id="{A9572FE9-9209-42BF-9483-EB5A7E54F04A}"/>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1B0C0437-DE68-4C72-A449-4A08ADC34D39}"/>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id="{065C753B-FF04-46ED-BAE0-E545AFE63C96}"/>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39551</xdr:rowOff>
    </xdr:from>
    <xdr:to>
      <xdr:col>116</xdr:col>
      <xdr:colOff>114300</xdr:colOff>
      <xdr:row>77</xdr:row>
      <xdr:rowOff>141151</xdr:rowOff>
    </xdr:to>
    <xdr:sp macro="" textlink="">
      <xdr:nvSpPr>
        <xdr:cNvPr id="720" name="楕円 719">
          <a:extLst>
            <a:ext uri="{FF2B5EF4-FFF2-40B4-BE49-F238E27FC236}">
              <a16:creationId xmlns:a16="http://schemas.microsoft.com/office/drawing/2014/main" id="{E34B3D8C-CF26-4955-BDDC-F23BC8799BF9}"/>
            </a:ext>
          </a:extLst>
        </xdr:cNvPr>
        <xdr:cNvSpPr/>
      </xdr:nvSpPr>
      <xdr:spPr>
        <a:xfrm>
          <a:off x="22110700" y="13241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76</xdr:row>
      <xdr:rowOff>164028</xdr:rowOff>
    </xdr:from>
    <xdr:ext cx="469744" cy="259045"/>
    <xdr:sp macro="" textlink="">
      <xdr:nvSpPr>
        <xdr:cNvPr id="721" name="【消防施設】&#10;一人当たり面積該当値テキスト">
          <a:extLst>
            <a:ext uri="{FF2B5EF4-FFF2-40B4-BE49-F238E27FC236}">
              <a16:creationId xmlns:a16="http://schemas.microsoft.com/office/drawing/2014/main" id="{173FB65B-1673-4B27-9893-96934478EA90}"/>
            </a:ext>
          </a:extLst>
        </xdr:cNvPr>
        <xdr:cNvSpPr txBox="1"/>
      </xdr:nvSpPr>
      <xdr:spPr>
        <a:xfrm>
          <a:off x="22199600" y="13194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109764</xdr:rowOff>
    </xdr:from>
    <xdr:to>
      <xdr:col>112</xdr:col>
      <xdr:colOff>38100</xdr:colOff>
      <xdr:row>78</xdr:row>
      <xdr:rowOff>39914</xdr:rowOff>
    </xdr:to>
    <xdr:sp macro="" textlink="">
      <xdr:nvSpPr>
        <xdr:cNvPr id="722" name="楕円 721">
          <a:extLst>
            <a:ext uri="{FF2B5EF4-FFF2-40B4-BE49-F238E27FC236}">
              <a16:creationId xmlns:a16="http://schemas.microsoft.com/office/drawing/2014/main" id="{F1305863-3C51-44B6-A57B-06E45031C6F5}"/>
            </a:ext>
          </a:extLst>
        </xdr:cNvPr>
        <xdr:cNvSpPr/>
      </xdr:nvSpPr>
      <xdr:spPr>
        <a:xfrm>
          <a:off x="21272500" y="13311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77</xdr:row>
      <xdr:rowOff>90351</xdr:rowOff>
    </xdr:from>
    <xdr:to>
      <xdr:col>116</xdr:col>
      <xdr:colOff>63500</xdr:colOff>
      <xdr:row>77</xdr:row>
      <xdr:rowOff>160564</xdr:rowOff>
    </xdr:to>
    <xdr:cxnSp macro="">
      <xdr:nvCxnSpPr>
        <xdr:cNvPr id="723" name="直線コネクタ 722">
          <a:extLst>
            <a:ext uri="{FF2B5EF4-FFF2-40B4-BE49-F238E27FC236}">
              <a16:creationId xmlns:a16="http://schemas.microsoft.com/office/drawing/2014/main" id="{4E37D37B-9490-4938-8E01-AB607CBCD446}"/>
            </a:ext>
          </a:extLst>
        </xdr:cNvPr>
        <xdr:cNvCxnSpPr/>
      </xdr:nvCxnSpPr>
      <xdr:spPr>
        <a:xfrm flipV="1">
          <a:off x="21323300" y="13292001"/>
          <a:ext cx="838200" cy="70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78</xdr:row>
      <xdr:rowOff>62412</xdr:rowOff>
    </xdr:from>
    <xdr:to>
      <xdr:col>107</xdr:col>
      <xdr:colOff>101600</xdr:colOff>
      <xdr:row>78</xdr:row>
      <xdr:rowOff>164012</xdr:rowOff>
    </xdr:to>
    <xdr:sp macro="" textlink="">
      <xdr:nvSpPr>
        <xdr:cNvPr id="724" name="楕円 723">
          <a:extLst>
            <a:ext uri="{FF2B5EF4-FFF2-40B4-BE49-F238E27FC236}">
              <a16:creationId xmlns:a16="http://schemas.microsoft.com/office/drawing/2014/main" id="{E928C9A8-850A-421B-9EB9-8F8A9A0DCB15}"/>
            </a:ext>
          </a:extLst>
        </xdr:cNvPr>
        <xdr:cNvSpPr/>
      </xdr:nvSpPr>
      <xdr:spPr>
        <a:xfrm>
          <a:off x="20383500" y="13435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160564</xdr:rowOff>
    </xdr:from>
    <xdr:to>
      <xdr:col>111</xdr:col>
      <xdr:colOff>177800</xdr:colOff>
      <xdr:row>78</xdr:row>
      <xdr:rowOff>113212</xdr:rowOff>
    </xdr:to>
    <xdr:cxnSp macro="">
      <xdr:nvCxnSpPr>
        <xdr:cNvPr id="725" name="直線コネクタ 724">
          <a:extLst>
            <a:ext uri="{FF2B5EF4-FFF2-40B4-BE49-F238E27FC236}">
              <a16:creationId xmlns:a16="http://schemas.microsoft.com/office/drawing/2014/main" id="{578C272C-447F-49AD-9D24-83DAADCABC21}"/>
            </a:ext>
          </a:extLst>
        </xdr:cNvPr>
        <xdr:cNvCxnSpPr/>
      </xdr:nvCxnSpPr>
      <xdr:spPr>
        <a:xfrm flipV="1">
          <a:off x="20434300" y="13362214"/>
          <a:ext cx="889000" cy="124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28121</xdr:rowOff>
    </xdr:from>
    <xdr:to>
      <xdr:col>102</xdr:col>
      <xdr:colOff>165100</xdr:colOff>
      <xdr:row>83</xdr:row>
      <xdr:rowOff>129721</xdr:rowOff>
    </xdr:to>
    <xdr:sp macro="" textlink="">
      <xdr:nvSpPr>
        <xdr:cNvPr id="726" name="楕円 725">
          <a:extLst>
            <a:ext uri="{FF2B5EF4-FFF2-40B4-BE49-F238E27FC236}">
              <a16:creationId xmlns:a16="http://schemas.microsoft.com/office/drawing/2014/main" id="{8BA51873-7C45-4D37-9CBC-6C1307B6C92F}"/>
            </a:ext>
          </a:extLst>
        </xdr:cNvPr>
        <xdr:cNvSpPr/>
      </xdr:nvSpPr>
      <xdr:spPr>
        <a:xfrm>
          <a:off x="19494500" y="14258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78</xdr:row>
      <xdr:rowOff>113212</xdr:rowOff>
    </xdr:from>
    <xdr:to>
      <xdr:col>107</xdr:col>
      <xdr:colOff>50800</xdr:colOff>
      <xdr:row>83</xdr:row>
      <xdr:rowOff>78921</xdr:rowOff>
    </xdr:to>
    <xdr:cxnSp macro="">
      <xdr:nvCxnSpPr>
        <xdr:cNvPr id="727" name="直線コネクタ 726">
          <a:extLst>
            <a:ext uri="{FF2B5EF4-FFF2-40B4-BE49-F238E27FC236}">
              <a16:creationId xmlns:a16="http://schemas.microsoft.com/office/drawing/2014/main" id="{1DDC3B5A-EC18-4BFA-B949-A49BC62C921E}"/>
            </a:ext>
          </a:extLst>
        </xdr:cNvPr>
        <xdr:cNvCxnSpPr/>
      </xdr:nvCxnSpPr>
      <xdr:spPr>
        <a:xfrm flipV="1">
          <a:off x="19545300" y="13486312"/>
          <a:ext cx="889000" cy="822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41184</xdr:rowOff>
    </xdr:from>
    <xdr:to>
      <xdr:col>98</xdr:col>
      <xdr:colOff>38100</xdr:colOff>
      <xdr:row>83</xdr:row>
      <xdr:rowOff>142784</xdr:rowOff>
    </xdr:to>
    <xdr:sp macro="" textlink="">
      <xdr:nvSpPr>
        <xdr:cNvPr id="728" name="楕円 727">
          <a:extLst>
            <a:ext uri="{FF2B5EF4-FFF2-40B4-BE49-F238E27FC236}">
              <a16:creationId xmlns:a16="http://schemas.microsoft.com/office/drawing/2014/main" id="{66C940F9-BDB7-49C3-95D4-91407C339E78}"/>
            </a:ext>
          </a:extLst>
        </xdr:cNvPr>
        <xdr:cNvSpPr/>
      </xdr:nvSpPr>
      <xdr:spPr>
        <a:xfrm>
          <a:off x="18605500" y="14271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78921</xdr:rowOff>
    </xdr:from>
    <xdr:to>
      <xdr:col>102</xdr:col>
      <xdr:colOff>114300</xdr:colOff>
      <xdr:row>83</xdr:row>
      <xdr:rowOff>91984</xdr:rowOff>
    </xdr:to>
    <xdr:cxnSp macro="">
      <xdr:nvCxnSpPr>
        <xdr:cNvPr id="729" name="直線コネクタ 728">
          <a:extLst>
            <a:ext uri="{FF2B5EF4-FFF2-40B4-BE49-F238E27FC236}">
              <a16:creationId xmlns:a16="http://schemas.microsoft.com/office/drawing/2014/main" id="{A2F12989-2AE1-49FF-B9A9-7FFF8D3AFD3D}"/>
            </a:ext>
          </a:extLst>
        </xdr:cNvPr>
        <xdr:cNvCxnSpPr/>
      </xdr:nvCxnSpPr>
      <xdr:spPr>
        <a:xfrm flipV="1">
          <a:off x="18656300" y="14309271"/>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85</xdr:row>
      <xdr:rowOff>122482</xdr:rowOff>
    </xdr:from>
    <xdr:ext cx="469744" cy="259045"/>
    <xdr:sp macro="" textlink="">
      <xdr:nvSpPr>
        <xdr:cNvPr id="730" name="n_1aveValue【消防施設】&#10;一人当たり面積">
          <a:extLst>
            <a:ext uri="{FF2B5EF4-FFF2-40B4-BE49-F238E27FC236}">
              <a16:creationId xmlns:a16="http://schemas.microsoft.com/office/drawing/2014/main" id="{0DB43AA3-283A-40EB-AC94-D7225031FA70}"/>
            </a:ext>
          </a:extLst>
        </xdr:cNvPr>
        <xdr:cNvSpPr txBox="1"/>
      </xdr:nvSpPr>
      <xdr:spPr>
        <a:xfrm>
          <a:off x="21075727" y="14695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122482</xdr:rowOff>
    </xdr:from>
    <xdr:ext cx="469744" cy="259045"/>
    <xdr:sp macro="" textlink="">
      <xdr:nvSpPr>
        <xdr:cNvPr id="731" name="n_2aveValue【消防施設】&#10;一人当たり面積">
          <a:extLst>
            <a:ext uri="{FF2B5EF4-FFF2-40B4-BE49-F238E27FC236}">
              <a16:creationId xmlns:a16="http://schemas.microsoft.com/office/drawing/2014/main" id="{E2D558D5-22E8-4471-8608-B086C30938C4}"/>
            </a:ext>
          </a:extLst>
        </xdr:cNvPr>
        <xdr:cNvSpPr txBox="1"/>
      </xdr:nvSpPr>
      <xdr:spPr>
        <a:xfrm>
          <a:off x="20199427" y="14695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148607</xdr:rowOff>
    </xdr:from>
    <xdr:ext cx="469744" cy="259045"/>
    <xdr:sp macro="" textlink="">
      <xdr:nvSpPr>
        <xdr:cNvPr id="732" name="n_3aveValue【消防施設】&#10;一人当たり面積">
          <a:extLst>
            <a:ext uri="{FF2B5EF4-FFF2-40B4-BE49-F238E27FC236}">
              <a16:creationId xmlns:a16="http://schemas.microsoft.com/office/drawing/2014/main" id="{22AAC11E-C4BF-45B4-8E1C-B97959FD8AED}"/>
            </a:ext>
          </a:extLst>
        </xdr:cNvPr>
        <xdr:cNvSpPr txBox="1"/>
      </xdr:nvSpPr>
      <xdr:spPr>
        <a:xfrm>
          <a:off x="19310427" y="14721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160038</xdr:rowOff>
    </xdr:from>
    <xdr:ext cx="469744" cy="259045"/>
    <xdr:sp macro="" textlink="">
      <xdr:nvSpPr>
        <xdr:cNvPr id="733" name="n_4aveValue【消防施設】&#10;一人当たり面積">
          <a:extLst>
            <a:ext uri="{FF2B5EF4-FFF2-40B4-BE49-F238E27FC236}">
              <a16:creationId xmlns:a16="http://schemas.microsoft.com/office/drawing/2014/main" id="{18027B5B-567C-4FC2-BBEC-6DB94FE61A96}"/>
            </a:ext>
          </a:extLst>
        </xdr:cNvPr>
        <xdr:cNvSpPr txBox="1"/>
      </xdr:nvSpPr>
      <xdr:spPr>
        <a:xfrm>
          <a:off x="18421427" y="1473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76</xdr:row>
      <xdr:rowOff>56441</xdr:rowOff>
    </xdr:from>
    <xdr:ext cx="469744" cy="259045"/>
    <xdr:sp macro="" textlink="">
      <xdr:nvSpPr>
        <xdr:cNvPr id="734" name="n_1mainValue【消防施設】&#10;一人当たり面積">
          <a:extLst>
            <a:ext uri="{FF2B5EF4-FFF2-40B4-BE49-F238E27FC236}">
              <a16:creationId xmlns:a16="http://schemas.microsoft.com/office/drawing/2014/main" id="{9E1D414A-25A7-4FBC-9964-605AFE3B8C73}"/>
            </a:ext>
          </a:extLst>
        </xdr:cNvPr>
        <xdr:cNvSpPr txBox="1"/>
      </xdr:nvSpPr>
      <xdr:spPr>
        <a:xfrm>
          <a:off x="21075727" y="13086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77</xdr:row>
      <xdr:rowOff>9089</xdr:rowOff>
    </xdr:from>
    <xdr:ext cx="469744" cy="259045"/>
    <xdr:sp macro="" textlink="">
      <xdr:nvSpPr>
        <xdr:cNvPr id="735" name="n_2mainValue【消防施設】&#10;一人当たり面積">
          <a:extLst>
            <a:ext uri="{FF2B5EF4-FFF2-40B4-BE49-F238E27FC236}">
              <a16:creationId xmlns:a16="http://schemas.microsoft.com/office/drawing/2014/main" id="{3729DFBD-F053-4F39-B031-77A76A61B212}"/>
            </a:ext>
          </a:extLst>
        </xdr:cNvPr>
        <xdr:cNvSpPr txBox="1"/>
      </xdr:nvSpPr>
      <xdr:spPr>
        <a:xfrm>
          <a:off x="20199427" y="13210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146248</xdr:rowOff>
    </xdr:from>
    <xdr:ext cx="469744" cy="259045"/>
    <xdr:sp macro="" textlink="">
      <xdr:nvSpPr>
        <xdr:cNvPr id="736" name="n_3mainValue【消防施設】&#10;一人当たり面積">
          <a:extLst>
            <a:ext uri="{FF2B5EF4-FFF2-40B4-BE49-F238E27FC236}">
              <a16:creationId xmlns:a16="http://schemas.microsoft.com/office/drawing/2014/main" id="{EE971479-9861-472A-9BE5-969C9FF30C37}"/>
            </a:ext>
          </a:extLst>
        </xdr:cNvPr>
        <xdr:cNvSpPr txBox="1"/>
      </xdr:nvSpPr>
      <xdr:spPr>
        <a:xfrm>
          <a:off x="19310427" y="14033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159311</xdr:rowOff>
    </xdr:from>
    <xdr:ext cx="469744" cy="259045"/>
    <xdr:sp macro="" textlink="">
      <xdr:nvSpPr>
        <xdr:cNvPr id="737" name="n_4mainValue【消防施設】&#10;一人当たり面積">
          <a:extLst>
            <a:ext uri="{FF2B5EF4-FFF2-40B4-BE49-F238E27FC236}">
              <a16:creationId xmlns:a16="http://schemas.microsoft.com/office/drawing/2014/main" id="{9CBBE387-FBE3-4B28-AF92-A5010053DAE6}"/>
            </a:ext>
          </a:extLst>
        </xdr:cNvPr>
        <xdr:cNvSpPr txBox="1"/>
      </xdr:nvSpPr>
      <xdr:spPr>
        <a:xfrm>
          <a:off x="18421427" y="14046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8" name="正方形/長方形 737">
          <a:extLst>
            <a:ext uri="{FF2B5EF4-FFF2-40B4-BE49-F238E27FC236}">
              <a16:creationId xmlns:a16="http://schemas.microsoft.com/office/drawing/2014/main" id="{84CC8D5E-2BCD-450A-B0DD-183FBA380BFC}"/>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9" name="正方形/長方形 738">
          <a:extLst>
            <a:ext uri="{FF2B5EF4-FFF2-40B4-BE49-F238E27FC236}">
              <a16:creationId xmlns:a16="http://schemas.microsoft.com/office/drawing/2014/main" id="{C883C1E2-D3F1-46D4-B25B-6D342186EB0A}"/>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0" name="正方形/長方形 739">
          <a:extLst>
            <a:ext uri="{FF2B5EF4-FFF2-40B4-BE49-F238E27FC236}">
              <a16:creationId xmlns:a16="http://schemas.microsoft.com/office/drawing/2014/main" id="{DAF1C2B8-0AC3-479C-85BC-BE2F8BEF2EFD}"/>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1" name="正方形/長方形 740">
          <a:extLst>
            <a:ext uri="{FF2B5EF4-FFF2-40B4-BE49-F238E27FC236}">
              <a16:creationId xmlns:a16="http://schemas.microsoft.com/office/drawing/2014/main" id="{0D8D3415-51D9-4CB2-8CB4-168DE8E0ACF3}"/>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2" name="正方形/長方形 741">
          <a:extLst>
            <a:ext uri="{FF2B5EF4-FFF2-40B4-BE49-F238E27FC236}">
              <a16:creationId xmlns:a16="http://schemas.microsoft.com/office/drawing/2014/main" id="{AF64C327-33FC-44BD-991D-9078117CDB04}"/>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3" name="正方形/長方形 742">
          <a:extLst>
            <a:ext uri="{FF2B5EF4-FFF2-40B4-BE49-F238E27FC236}">
              <a16:creationId xmlns:a16="http://schemas.microsoft.com/office/drawing/2014/main" id="{030D1276-AF97-4BA0-AC90-D419654838CA}"/>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4" name="正方形/長方形 743">
          <a:extLst>
            <a:ext uri="{FF2B5EF4-FFF2-40B4-BE49-F238E27FC236}">
              <a16:creationId xmlns:a16="http://schemas.microsoft.com/office/drawing/2014/main" id="{ECB40712-31A1-414C-AE8B-A0C39E7D965A}"/>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5" name="正方形/長方形 744">
          <a:extLst>
            <a:ext uri="{FF2B5EF4-FFF2-40B4-BE49-F238E27FC236}">
              <a16:creationId xmlns:a16="http://schemas.microsoft.com/office/drawing/2014/main" id="{D45802C8-F025-4AAC-A3AF-81B011158935}"/>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6" name="テキスト ボックス 745">
          <a:extLst>
            <a:ext uri="{FF2B5EF4-FFF2-40B4-BE49-F238E27FC236}">
              <a16:creationId xmlns:a16="http://schemas.microsoft.com/office/drawing/2014/main" id="{67945FC8-ABCB-420B-9A69-0600B1427247}"/>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7" name="直線コネクタ 746">
          <a:extLst>
            <a:ext uri="{FF2B5EF4-FFF2-40B4-BE49-F238E27FC236}">
              <a16:creationId xmlns:a16="http://schemas.microsoft.com/office/drawing/2014/main" id="{B6781463-F295-4A24-9C97-87D5BDE142B7}"/>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8" name="テキスト ボックス 747">
          <a:extLst>
            <a:ext uri="{FF2B5EF4-FFF2-40B4-BE49-F238E27FC236}">
              <a16:creationId xmlns:a16="http://schemas.microsoft.com/office/drawing/2014/main" id="{47AA7C8E-54AB-4D30-81C3-35AA6598DAC5}"/>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49" name="直線コネクタ 748">
          <a:extLst>
            <a:ext uri="{FF2B5EF4-FFF2-40B4-BE49-F238E27FC236}">
              <a16:creationId xmlns:a16="http://schemas.microsoft.com/office/drawing/2014/main" id="{E145672F-A2E7-4D29-B41A-2A1EC1BDB0CE}"/>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50" name="テキスト ボックス 749">
          <a:extLst>
            <a:ext uri="{FF2B5EF4-FFF2-40B4-BE49-F238E27FC236}">
              <a16:creationId xmlns:a16="http://schemas.microsoft.com/office/drawing/2014/main" id="{FB9064F3-B4FD-4A08-AA39-0651252B6C9E}"/>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51" name="直線コネクタ 750">
          <a:extLst>
            <a:ext uri="{FF2B5EF4-FFF2-40B4-BE49-F238E27FC236}">
              <a16:creationId xmlns:a16="http://schemas.microsoft.com/office/drawing/2014/main" id="{13F525F6-6BC6-44BB-8EB9-7DD99FE98455}"/>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52" name="テキスト ボックス 751">
          <a:extLst>
            <a:ext uri="{FF2B5EF4-FFF2-40B4-BE49-F238E27FC236}">
              <a16:creationId xmlns:a16="http://schemas.microsoft.com/office/drawing/2014/main" id="{BC3B4832-9DFF-4D88-BA7F-C89992B6C835}"/>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3" name="直線コネクタ 752">
          <a:extLst>
            <a:ext uri="{FF2B5EF4-FFF2-40B4-BE49-F238E27FC236}">
              <a16:creationId xmlns:a16="http://schemas.microsoft.com/office/drawing/2014/main" id="{A956781B-F165-4004-B717-84752032D245}"/>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4" name="テキスト ボックス 753">
          <a:extLst>
            <a:ext uri="{FF2B5EF4-FFF2-40B4-BE49-F238E27FC236}">
              <a16:creationId xmlns:a16="http://schemas.microsoft.com/office/drawing/2014/main" id="{DE864D2B-415B-4969-8AED-EC6F57176E35}"/>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55" name="直線コネクタ 754">
          <a:extLst>
            <a:ext uri="{FF2B5EF4-FFF2-40B4-BE49-F238E27FC236}">
              <a16:creationId xmlns:a16="http://schemas.microsoft.com/office/drawing/2014/main" id="{A5DE0812-E286-400B-A18A-3CB69CDC8575}"/>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56" name="テキスト ボックス 755">
          <a:extLst>
            <a:ext uri="{FF2B5EF4-FFF2-40B4-BE49-F238E27FC236}">
              <a16:creationId xmlns:a16="http://schemas.microsoft.com/office/drawing/2014/main" id="{E219A7DC-EA60-4083-BA1E-56E6B0FCA841}"/>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57" name="直線コネクタ 756">
          <a:extLst>
            <a:ext uri="{FF2B5EF4-FFF2-40B4-BE49-F238E27FC236}">
              <a16:creationId xmlns:a16="http://schemas.microsoft.com/office/drawing/2014/main" id="{2F1542E0-9AA4-44EE-8207-1BBE9B01E496}"/>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758" name="テキスト ボックス 757">
          <a:extLst>
            <a:ext uri="{FF2B5EF4-FFF2-40B4-BE49-F238E27FC236}">
              <a16:creationId xmlns:a16="http://schemas.microsoft.com/office/drawing/2014/main" id="{217641BA-C38B-491F-9771-F42D0A1D84A2}"/>
            </a:ext>
          </a:extLst>
        </xdr:cNvPr>
        <xdr:cNvSpPr txBox="1"/>
      </xdr:nvSpPr>
      <xdr:spPr>
        <a:xfrm>
          <a:off x="12107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9" name="直線コネクタ 758">
          <a:extLst>
            <a:ext uri="{FF2B5EF4-FFF2-40B4-BE49-F238E27FC236}">
              <a16:creationId xmlns:a16="http://schemas.microsoft.com/office/drawing/2014/main" id="{F61C02BA-5EE9-4CE2-9917-0355946EB5DB}"/>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60" name="【庁舎】&#10;有形固定資産減価償却率グラフ枠">
          <a:extLst>
            <a:ext uri="{FF2B5EF4-FFF2-40B4-BE49-F238E27FC236}">
              <a16:creationId xmlns:a16="http://schemas.microsoft.com/office/drawing/2014/main" id="{82692B51-7343-458F-8BA7-B2684BD9AB65}"/>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0</xdr:rowOff>
    </xdr:from>
    <xdr:to>
      <xdr:col>85</xdr:col>
      <xdr:colOff>126364</xdr:colOff>
      <xdr:row>107</xdr:row>
      <xdr:rowOff>69850</xdr:rowOff>
    </xdr:to>
    <xdr:cxnSp macro="">
      <xdr:nvCxnSpPr>
        <xdr:cNvPr id="761" name="直線コネクタ 760">
          <a:extLst>
            <a:ext uri="{FF2B5EF4-FFF2-40B4-BE49-F238E27FC236}">
              <a16:creationId xmlns:a16="http://schemas.microsoft.com/office/drawing/2014/main" id="{9104444D-6FD7-41C4-866D-5D7677A29B29}"/>
            </a:ext>
          </a:extLst>
        </xdr:cNvPr>
        <xdr:cNvCxnSpPr/>
      </xdr:nvCxnSpPr>
      <xdr:spPr>
        <a:xfrm flipV="1">
          <a:off x="16318864" y="1714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73677</xdr:rowOff>
    </xdr:from>
    <xdr:ext cx="469744" cy="259045"/>
    <xdr:sp macro="" textlink="">
      <xdr:nvSpPr>
        <xdr:cNvPr id="762" name="【庁舎】&#10;有形固定資産減価償却率最小値テキスト">
          <a:extLst>
            <a:ext uri="{FF2B5EF4-FFF2-40B4-BE49-F238E27FC236}">
              <a16:creationId xmlns:a16="http://schemas.microsoft.com/office/drawing/2014/main" id="{EF5134F2-39B7-40B5-AF44-E4EE92E41538}"/>
            </a:ext>
          </a:extLst>
        </xdr:cNvPr>
        <xdr:cNvSpPr txBox="1"/>
      </xdr:nvSpPr>
      <xdr:spPr>
        <a:xfrm>
          <a:off x="16357600" y="1841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69850</xdr:rowOff>
    </xdr:from>
    <xdr:to>
      <xdr:col>86</xdr:col>
      <xdr:colOff>25400</xdr:colOff>
      <xdr:row>107</xdr:row>
      <xdr:rowOff>69850</xdr:rowOff>
    </xdr:to>
    <xdr:cxnSp macro="">
      <xdr:nvCxnSpPr>
        <xdr:cNvPr id="763" name="直線コネクタ 762">
          <a:extLst>
            <a:ext uri="{FF2B5EF4-FFF2-40B4-BE49-F238E27FC236}">
              <a16:creationId xmlns:a16="http://schemas.microsoft.com/office/drawing/2014/main" id="{2F199982-FF31-443E-ACA8-271A61408F9C}"/>
            </a:ext>
          </a:extLst>
        </xdr:cNvPr>
        <xdr:cNvCxnSpPr/>
      </xdr:nvCxnSpPr>
      <xdr:spPr>
        <a:xfrm>
          <a:off x="16230600" y="184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118127</xdr:rowOff>
    </xdr:from>
    <xdr:ext cx="340478" cy="259045"/>
    <xdr:sp macro="" textlink="">
      <xdr:nvSpPr>
        <xdr:cNvPr id="764" name="【庁舎】&#10;有形固定資産減価償却率最大値テキスト">
          <a:extLst>
            <a:ext uri="{FF2B5EF4-FFF2-40B4-BE49-F238E27FC236}">
              <a16:creationId xmlns:a16="http://schemas.microsoft.com/office/drawing/2014/main" id="{90AB2FCE-C1C9-4DAA-B872-602BE899D720}"/>
            </a:ext>
          </a:extLst>
        </xdr:cNvPr>
        <xdr:cNvSpPr txBox="1"/>
      </xdr:nvSpPr>
      <xdr:spPr>
        <a:xfrm>
          <a:off x="16357600" y="1692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0</xdr:rowOff>
    </xdr:from>
    <xdr:to>
      <xdr:col>86</xdr:col>
      <xdr:colOff>25400</xdr:colOff>
      <xdr:row>100</xdr:row>
      <xdr:rowOff>0</xdr:rowOff>
    </xdr:to>
    <xdr:cxnSp macro="">
      <xdr:nvCxnSpPr>
        <xdr:cNvPr id="765" name="直線コネクタ 764">
          <a:extLst>
            <a:ext uri="{FF2B5EF4-FFF2-40B4-BE49-F238E27FC236}">
              <a16:creationId xmlns:a16="http://schemas.microsoft.com/office/drawing/2014/main" id="{E39EFCB9-9A84-463D-9B9B-458D7E657A2F}"/>
            </a:ext>
          </a:extLst>
        </xdr:cNvPr>
        <xdr:cNvCxnSpPr/>
      </xdr:nvCxnSpPr>
      <xdr:spPr>
        <a:xfrm>
          <a:off x="16230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78757</xdr:rowOff>
    </xdr:from>
    <xdr:ext cx="405111" cy="259045"/>
    <xdr:sp macro="" textlink="">
      <xdr:nvSpPr>
        <xdr:cNvPr id="766" name="【庁舎】&#10;有形固定資産減価償却率平均値テキスト">
          <a:extLst>
            <a:ext uri="{FF2B5EF4-FFF2-40B4-BE49-F238E27FC236}">
              <a16:creationId xmlns:a16="http://schemas.microsoft.com/office/drawing/2014/main" id="{4E77ADFA-67E8-43BF-9B1A-FA4E141215FF}"/>
            </a:ext>
          </a:extLst>
        </xdr:cNvPr>
        <xdr:cNvSpPr txBox="1"/>
      </xdr:nvSpPr>
      <xdr:spPr>
        <a:xfrm>
          <a:off x="16357600" y="175666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55880</xdr:rowOff>
    </xdr:from>
    <xdr:to>
      <xdr:col>85</xdr:col>
      <xdr:colOff>177800</xdr:colOff>
      <xdr:row>103</xdr:row>
      <xdr:rowOff>157480</xdr:rowOff>
    </xdr:to>
    <xdr:sp macro="" textlink="">
      <xdr:nvSpPr>
        <xdr:cNvPr id="767" name="フローチャート: 判断 766">
          <a:extLst>
            <a:ext uri="{FF2B5EF4-FFF2-40B4-BE49-F238E27FC236}">
              <a16:creationId xmlns:a16="http://schemas.microsoft.com/office/drawing/2014/main" id="{87896EC3-D325-4CA2-A1B3-3FFACC87EA74}"/>
            </a:ext>
          </a:extLst>
        </xdr:cNvPr>
        <xdr:cNvSpPr/>
      </xdr:nvSpPr>
      <xdr:spPr>
        <a:xfrm>
          <a:off x="16268700" y="17715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60961</xdr:rowOff>
    </xdr:from>
    <xdr:to>
      <xdr:col>81</xdr:col>
      <xdr:colOff>101600</xdr:colOff>
      <xdr:row>103</xdr:row>
      <xdr:rowOff>162561</xdr:rowOff>
    </xdr:to>
    <xdr:sp macro="" textlink="">
      <xdr:nvSpPr>
        <xdr:cNvPr id="768" name="フローチャート: 判断 767">
          <a:extLst>
            <a:ext uri="{FF2B5EF4-FFF2-40B4-BE49-F238E27FC236}">
              <a16:creationId xmlns:a16="http://schemas.microsoft.com/office/drawing/2014/main" id="{E7C892F8-EAB4-460F-A423-DFDD762496F0}"/>
            </a:ext>
          </a:extLst>
        </xdr:cNvPr>
        <xdr:cNvSpPr/>
      </xdr:nvSpPr>
      <xdr:spPr>
        <a:xfrm>
          <a:off x="15430500" y="17720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55880</xdr:rowOff>
    </xdr:from>
    <xdr:to>
      <xdr:col>76</xdr:col>
      <xdr:colOff>165100</xdr:colOff>
      <xdr:row>103</xdr:row>
      <xdr:rowOff>157480</xdr:rowOff>
    </xdr:to>
    <xdr:sp macro="" textlink="">
      <xdr:nvSpPr>
        <xdr:cNvPr id="769" name="フローチャート: 判断 768">
          <a:extLst>
            <a:ext uri="{FF2B5EF4-FFF2-40B4-BE49-F238E27FC236}">
              <a16:creationId xmlns:a16="http://schemas.microsoft.com/office/drawing/2014/main" id="{7DD6763C-AE61-451C-8D01-5547B27BE51D}"/>
            </a:ext>
          </a:extLst>
        </xdr:cNvPr>
        <xdr:cNvSpPr/>
      </xdr:nvSpPr>
      <xdr:spPr>
        <a:xfrm>
          <a:off x="14541500" y="17715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81280</xdr:rowOff>
    </xdr:from>
    <xdr:to>
      <xdr:col>72</xdr:col>
      <xdr:colOff>38100</xdr:colOff>
      <xdr:row>104</xdr:row>
      <xdr:rowOff>11430</xdr:rowOff>
    </xdr:to>
    <xdr:sp macro="" textlink="">
      <xdr:nvSpPr>
        <xdr:cNvPr id="770" name="フローチャート: 判断 769">
          <a:extLst>
            <a:ext uri="{FF2B5EF4-FFF2-40B4-BE49-F238E27FC236}">
              <a16:creationId xmlns:a16="http://schemas.microsoft.com/office/drawing/2014/main" id="{CAE9C70D-D7D8-49A5-AC25-4062E4CED89F}"/>
            </a:ext>
          </a:extLst>
        </xdr:cNvPr>
        <xdr:cNvSpPr/>
      </xdr:nvSpPr>
      <xdr:spPr>
        <a:xfrm>
          <a:off x="13652500" y="17740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87630</xdr:rowOff>
    </xdr:from>
    <xdr:to>
      <xdr:col>67</xdr:col>
      <xdr:colOff>101600</xdr:colOff>
      <xdr:row>104</xdr:row>
      <xdr:rowOff>17780</xdr:rowOff>
    </xdr:to>
    <xdr:sp macro="" textlink="">
      <xdr:nvSpPr>
        <xdr:cNvPr id="771" name="フローチャート: 判断 770">
          <a:extLst>
            <a:ext uri="{FF2B5EF4-FFF2-40B4-BE49-F238E27FC236}">
              <a16:creationId xmlns:a16="http://schemas.microsoft.com/office/drawing/2014/main" id="{7BFB95A4-4C2B-4A13-A7F0-E07D9EBBDF5F}"/>
            </a:ext>
          </a:extLst>
        </xdr:cNvPr>
        <xdr:cNvSpPr/>
      </xdr:nvSpPr>
      <xdr:spPr>
        <a:xfrm>
          <a:off x="12763500" y="1774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2" name="テキスト ボックス 771">
          <a:extLst>
            <a:ext uri="{FF2B5EF4-FFF2-40B4-BE49-F238E27FC236}">
              <a16:creationId xmlns:a16="http://schemas.microsoft.com/office/drawing/2014/main" id="{96783376-4012-4289-955E-17C5E5D3E42C}"/>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3" name="テキスト ボックス 772">
          <a:extLst>
            <a:ext uri="{FF2B5EF4-FFF2-40B4-BE49-F238E27FC236}">
              <a16:creationId xmlns:a16="http://schemas.microsoft.com/office/drawing/2014/main" id="{92E22BCE-DE9F-44FB-BB75-64127305EDEE}"/>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4" name="テキスト ボックス 773">
          <a:extLst>
            <a:ext uri="{FF2B5EF4-FFF2-40B4-BE49-F238E27FC236}">
              <a16:creationId xmlns:a16="http://schemas.microsoft.com/office/drawing/2014/main" id="{10DFAF81-6D06-4251-8901-DBFAA2DCE734}"/>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5" name="テキスト ボックス 774">
          <a:extLst>
            <a:ext uri="{FF2B5EF4-FFF2-40B4-BE49-F238E27FC236}">
              <a16:creationId xmlns:a16="http://schemas.microsoft.com/office/drawing/2014/main" id="{705FB995-5B9D-45EE-91BB-7D84697A521F}"/>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6" name="テキスト ボックス 775">
          <a:extLst>
            <a:ext uri="{FF2B5EF4-FFF2-40B4-BE49-F238E27FC236}">
              <a16:creationId xmlns:a16="http://schemas.microsoft.com/office/drawing/2014/main" id="{D0F34B03-2F3F-4BD5-BEF6-0555A019879A}"/>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7620</xdr:rowOff>
    </xdr:from>
    <xdr:to>
      <xdr:col>85</xdr:col>
      <xdr:colOff>177800</xdr:colOff>
      <xdr:row>105</xdr:row>
      <xdr:rowOff>109220</xdr:rowOff>
    </xdr:to>
    <xdr:sp macro="" textlink="">
      <xdr:nvSpPr>
        <xdr:cNvPr id="777" name="楕円 776">
          <a:extLst>
            <a:ext uri="{FF2B5EF4-FFF2-40B4-BE49-F238E27FC236}">
              <a16:creationId xmlns:a16="http://schemas.microsoft.com/office/drawing/2014/main" id="{604BDF41-0A87-4532-AB35-302B5010E352}"/>
            </a:ext>
          </a:extLst>
        </xdr:cNvPr>
        <xdr:cNvSpPr/>
      </xdr:nvSpPr>
      <xdr:spPr>
        <a:xfrm>
          <a:off x="16268700" y="18009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157497</xdr:rowOff>
    </xdr:from>
    <xdr:ext cx="405111" cy="259045"/>
    <xdr:sp macro="" textlink="">
      <xdr:nvSpPr>
        <xdr:cNvPr id="778" name="【庁舎】&#10;有形固定資産減価償却率該当値テキスト">
          <a:extLst>
            <a:ext uri="{FF2B5EF4-FFF2-40B4-BE49-F238E27FC236}">
              <a16:creationId xmlns:a16="http://schemas.microsoft.com/office/drawing/2014/main" id="{BA3FD77F-0004-4429-9A92-D024719F1043}"/>
            </a:ext>
          </a:extLst>
        </xdr:cNvPr>
        <xdr:cNvSpPr txBox="1"/>
      </xdr:nvSpPr>
      <xdr:spPr>
        <a:xfrm>
          <a:off x="16357600" y="17988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154939</xdr:rowOff>
    </xdr:from>
    <xdr:to>
      <xdr:col>81</xdr:col>
      <xdr:colOff>101600</xdr:colOff>
      <xdr:row>105</xdr:row>
      <xdr:rowOff>85089</xdr:rowOff>
    </xdr:to>
    <xdr:sp macro="" textlink="">
      <xdr:nvSpPr>
        <xdr:cNvPr id="779" name="楕円 778">
          <a:extLst>
            <a:ext uri="{FF2B5EF4-FFF2-40B4-BE49-F238E27FC236}">
              <a16:creationId xmlns:a16="http://schemas.microsoft.com/office/drawing/2014/main" id="{C7A5B3BE-ECD1-46E3-9138-E50CE4EE9DA4}"/>
            </a:ext>
          </a:extLst>
        </xdr:cNvPr>
        <xdr:cNvSpPr/>
      </xdr:nvSpPr>
      <xdr:spPr>
        <a:xfrm>
          <a:off x="15430500" y="17985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34289</xdr:rowOff>
    </xdr:from>
    <xdr:to>
      <xdr:col>85</xdr:col>
      <xdr:colOff>127000</xdr:colOff>
      <xdr:row>105</xdr:row>
      <xdr:rowOff>58420</xdr:rowOff>
    </xdr:to>
    <xdr:cxnSp macro="">
      <xdr:nvCxnSpPr>
        <xdr:cNvPr id="780" name="直線コネクタ 779">
          <a:extLst>
            <a:ext uri="{FF2B5EF4-FFF2-40B4-BE49-F238E27FC236}">
              <a16:creationId xmlns:a16="http://schemas.microsoft.com/office/drawing/2014/main" id="{C75CBB90-E71A-4564-8916-A1D53626523E}"/>
            </a:ext>
          </a:extLst>
        </xdr:cNvPr>
        <xdr:cNvCxnSpPr/>
      </xdr:nvCxnSpPr>
      <xdr:spPr>
        <a:xfrm>
          <a:off x="15481300" y="18036539"/>
          <a:ext cx="8382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132080</xdr:rowOff>
    </xdr:from>
    <xdr:to>
      <xdr:col>76</xdr:col>
      <xdr:colOff>165100</xdr:colOff>
      <xdr:row>105</xdr:row>
      <xdr:rowOff>62230</xdr:rowOff>
    </xdr:to>
    <xdr:sp macro="" textlink="">
      <xdr:nvSpPr>
        <xdr:cNvPr id="781" name="楕円 780">
          <a:extLst>
            <a:ext uri="{FF2B5EF4-FFF2-40B4-BE49-F238E27FC236}">
              <a16:creationId xmlns:a16="http://schemas.microsoft.com/office/drawing/2014/main" id="{27F61BA4-6728-4350-9A02-74C74338EBED}"/>
            </a:ext>
          </a:extLst>
        </xdr:cNvPr>
        <xdr:cNvSpPr/>
      </xdr:nvSpPr>
      <xdr:spPr>
        <a:xfrm>
          <a:off x="14541500" y="17962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11430</xdr:rowOff>
    </xdr:from>
    <xdr:to>
      <xdr:col>81</xdr:col>
      <xdr:colOff>50800</xdr:colOff>
      <xdr:row>105</xdr:row>
      <xdr:rowOff>34289</xdr:rowOff>
    </xdr:to>
    <xdr:cxnSp macro="">
      <xdr:nvCxnSpPr>
        <xdr:cNvPr id="782" name="直線コネクタ 781">
          <a:extLst>
            <a:ext uri="{FF2B5EF4-FFF2-40B4-BE49-F238E27FC236}">
              <a16:creationId xmlns:a16="http://schemas.microsoft.com/office/drawing/2014/main" id="{A2B8AA67-4AE3-4122-88BD-3320F789FC24}"/>
            </a:ext>
          </a:extLst>
        </xdr:cNvPr>
        <xdr:cNvCxnSpPr/>
      </xdr:nvCxnSpPr>
      <xdr:spPr>
        <a:xfrm>
          <a:off x="14592300" y="18013680"/>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17780</xdr:rowOff>
    </xdr:from>
    <xdr:to>
      <xdr:col>72</xdr:col>
      <xdr:colOff>38100</xdr:colOff>
      <xdr:row>104</xdr:row>
      <xdr:rowOff>119380</xdr:rowOff>
    </xdr:to>
    <xdr:sp macro="" textlink="">
      <xdr:nvSpPr>
        <xdr:cNvPr id="783" name="楕円 782">
          <a:extLst>
            <a:ext uri="{FF2B5EF4-FFF2-40B4-BE49-F238E27FC236}">
              <a16:creationId xmlns:a16="http://schemas.microsoft.com/office/drawing/2014/main" id="{E3D72B3C-14A9-4312-AB81-804997207F11}"/>
            </a:ext>
          </a:extLst>
        </xdr:cNvPr>
        <xdr:cNvSpPr/>
      </xdr:nvSpPr>
      <xdr:spPr>
        <a:xfrm>
          <a:off x="13652500" y="17848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68580</xdr:rowOff>
    </xdr:from>
    <xdr:to>
      <xdr:col>76</xdr:col>
      <xdr:colOff>114300</xdr:colOff>
      <xdr:row>105</xdr:row>
      <xdr:rowOff>11430</xdr:rowOff>
    </xdr:to>
    <xdr:cxnSp macro="">
      <xdr:nvCxnSpPr>
        <xdr:cNvPr id="784" name="直線コネクタ 783">
          <a:extLst>
            <a:ext uri="{FF2B5EF4-FFF2-40B4-BE49-F238E27FC236}">
              <a16:creationId xmlns:a16="http://schemas.microsoft.com/office/drawing/2014/main" id="{D39BAE76-EC5C-4020-9B54-BE55707CB18A}"/>
            </a:ext>
          </a:extLst>
        </xdr:cNvPr>
        <xdr:cNvCxnSpPr/>
      </xdr:nvCxnSpPr>
      <xdr:spPr>
        <a:xfrm>
          <a:off x="13703300" y="1789938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165100</xdr:rowOff>
    </xdr:from>
    <xdr:to>
      <xdr:col>67</xdr:col>
      <xdr:colOff>101600</xdr:colOff>
      <xdr:row>104</xdr:row>
      <xdr:rowOff>95250</xdr:rowOff>
    </xdr:to>
    <xdr:sp macro="" textlink="">
      <xdr:nvSpPr>
        <xdr:cNvPr id="785" name="楕円 784">
          <a:extLst>
            <a:ext uri="{FF2B5EF4-FFF2-40B4-BE49-F238E27FC236}">
              <a16:creationId xmlns:a16="http://schemas.microsoft.com/office/drawing/2014/main" id="{44FEBB82-8EBC-4266-90DB-62ED99C08B3A}"/>
            </a:ext>
          </a:extLst>
        </xdr:cNvPr>
        <xdr:cNvSpPr/>
      </xdr:nvSpPr>
      <xdr:spPr>
        <a:xfrm>
          <a:off x="12763500" y="17824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44450</xdr:rowOff>
    </xdr:from>
    <xdr:to>
      <xdr:col>71</xdr:col>
      <xdr:colOff>177800</xdr:colOff>
      <xdr:row>104</xdr:row>
      <xdr:rowOff>68580</xdr:rowOff>
    </xdr:to>
    <xdr:cxnSp macro="">
      <xdr:nvCxnSpPr>
        <xdr:cNvPr id="786" name="直線コネクタ 785">
          <a:extLst>
            <a:ext uri="{FF2B5EF4-FFF2-40B4-BE49-F238E27FC236}">
              <a16:creationId xmlns:a16="http://schemas.microsoft.com/office/drawing/2014/main" id="{B24BFF5A-B325-48A9-B7EC-2461E8FE42EF}"/>
            </a:ext>
          </a:extLst>
        </xdr:cNvPr>
        <xdr:cNvCxnSpPr/>
      </xdr:nvCxnSpPr>
      <xdr:spPr>
        <a:xfrm>
          <a:off x="12814300" y="1787525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7638</xdr:rowOff>
    </xdr:from>
    <xdr:ext cx="405111" cy="259045"/>
    <xdr:sp macro="" textlink="">
      <xdr:nvSpPr>
        <xdr:cNvPr id="787" name="n_1aveValue【庁舎】&#10;有形固定資産減価償却率">
          <a:extLst>
            <a:ext uri="{FF2B5EF4-FFF2-40B4-BE49-F238E27FC236}">
              <a16:creationId xmlns:a16="http://schemas.microsoft.com/office/drawing/2014/main" id="{1E1934A9-5121-4CB8-993F-E596314F11B2}"/>
            </a:ext>
          </a:extLst>
        </xdr:cNvPr>
        <xdr:cNvSpPr txBox="1"/>
      </xdr:nvSpPr>
      <xdr:spPr>
        <a:xfrm>
          <a:off x="15266044" y="17495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2557</xdr:rowOff>
    </xdr:from>
    <xdr:ext cx="405111" cy="259045"/>
    <xdr:sp macro="" textlink="">
      <xdr:nvSpPr>
        <xdr:cNvPr id="788" name="n_2aveValue【庁舎】&#10;有形固定資産減価償却率">
          <a:extLst>
            <a:ext uri="{FF2B5EF4-FFF2-40B4-BE49-F238E27FC236}">
              <a16:creationId xmlns:a16="http://schemas.microsoft.com/office/drawing/2014/main" id="{69A80F96-0FE7-4016-8822-D47B185947B3}"/>
            </a:ext>
          </a:extLst>
        </xdr:cNvPr>
        <xdr:cNvSpPr txBox="1"/>
      </xdr:nvSpPr>
      <xdr:spPr>
        <a:xfrm>
          <a:off x="14389744" y="17490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27957</xdr:rowOff>
    </xdr:from>
    <xdr:ext cx="405111" cy="259045"/>
    <xdr:sp macro="" textlink="">
      <xdr:nvSpPr>
        <xdr:cNvPr id="789" name="n_3aveValue【庁舎】&#10;有形固定資産減価償却率">
          <a:extLst>
            <a:ext uri="{FF2B5EF4-FFF2-40B4-BE49-F238E27FC236}">
              <a16:creationId xmlns:a16="http://schemas.microsoft.com/office/drawing/2014/main" id="{E69A81A9-CD64-4E90-8AF2-D4B2A985B0E1}"/>
            </a:ext>
          </a:extLst>
        </xdr:cNvPr>
        <xdr:cNvSpPr txBox="1"/>
      </xdr:nvSpPr>
      <xdr:spPr>
        <a:xfrm>
          <a:off x="13500744" y="17515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34307</xdr:rowOff>
    </xdr:from>
    <xdr:ext cx="405111" cy="259045"/>
    <xdr:sp macro="" textlink="">
      <xdr:nvSpPr>
        <xdr:cNvPr id="790" name="n_4aveValue【庁舎】&#10;有形固定資産減価償却率">
          <a:extLst>
            <a:ext uri="{FF2B5EF4-FFF2-40B4-BE49-F238E27FC236}">
              <a16:creationId xmlns:a16="http://schemas.microsoft.com/office/drawing/2014/main" id="{880329FB-2FB4-4200-8D4C-C0C272921952}"/>
            </a:ext>
          </a:extLst>
        </xdr:cNvPr>
        <xdr:cNvSpPr txBox="1"/>
      </xdr:nvSpPr>
      <xdr:spPr>
        <a:xfrm>
          <a:off x="12611744" y="17522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76216</xdr:rowOff>
    </xdr:from>
    <xdr:ext cx="405111" cy="259045"/>
    <xdr:sp macro="" textlink="">
      <xdr:nvSpPr>
        <xdr:cNvPr id="791" name="n_1mainValue【庁舎】&#10;有形固定資産減価償却率">
          <a:extLst>
            <a:ext uri="{FF2B5EF4-FFF2-40B4-BE49-F238E27FC236}">
              <a16:creationId xmlns:a16="http://schemas.microsoft.com/office/drawing/2014/main" id="{9F3702B4-24A0-4356-B001-3B1B8561B5EF}"/>
            </a:ext>
          </a:extLst>
        </xdr:cNvPr>
        <xdr:cNvSpPr txBox="1"/>
      </xdr:nvSpPr>
      <xdr:spPr>
        <a:xfrm>
          <a:off x="15266044" y="18078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53357</xdr:rowOff>
    </xdr:from>
    <xdr:ext cx="405111" cy="259045"/>
    <xdr:sp macro="" textlink="">
      <xdr:nvSpPr>
        <xdr:cNvPr id="792" name="n_2mainValue【庁舎】&#10;有形固定資産減価償却率">
          <a:extLst>
            <a:ext uri="{FF2B5EF4-FFF2-40B4-BE49-F238E27FC236}">
              <a16:creationId xmlns:a16="http://schemas.microsoft.com/office/drawing/2014/main" id="{92F4142F-8A41-412B-8FAC-B7C21C2655CD}"/>
            </a:ext>
          </a:extLst>
        </xdr:cNvPr>
        <xdr:cNvSpPr txBox="1"/>
      </xdr:nvSpPr>
      <xdr:spPr>
        <a:xfrm>
          <a:off x="14389744" y="1805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110507</xdr:rowOff>
    </xdr:from>
    <xdr:ext cx="405111" cy="259045"/>
    <xdr:sp macro="" textlink="">
      <xdr:nvSpPr>
        <xdr:cNvPr id="793" name="n_3mainValue【庁舎】&#10;有形固定資産減価償却率">
          <a:extLst>
            <a:ext uri="{FF2B5EF4-FFF2-40B4-BE49-F238E27FC236}">
              <a16:creationId xmlns:a16="http://schemas.microsoft.com/office/drawing/2014/main" id="{E652FDB5-22BD-4535-9B60-8B9ED4594DF4}"/>
            </a:ext>
          </a:extLst>
        </xdr:cNvPr>
        <xdr:cNvSpPr txBox="1"/>
      </xdr:nvSpPr>
      <xdr:spPr>
        <a:xfrm>
          <a:off x="13500744" y="17941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86377</xdr:rowOff>
    </xdr:from>
    <xdr:ext cx="405111" cy="259045"/>
    <xdr:sp macro="" textlink="">
      <xdr:nvSpPr>
        <xdr:cNvPr id="794" name="n_4mainValue【庁舎】&#10;有形固定資産減価償却率">
          <a:extLst>
            <a:ext uri="{FF2B5EF4-FFF2-40B4-BE49-F238E27FC236}">
              <a16:creationId xmlns:a16="http://schemas.microsoft.com/office/drawing/2014/main" id="{C68A5614-A3BF-44F6-ABA4-7740E20726E1}"/>
            </a:ext>
          </a:extLst>
        </xdr:cNvPr>
        <xdr:cNvSpPr txBox="1"/>
      </xdr:nvSpPr>
      <xdr:spPr>
        <a:xfrm>
          <a:off x="12611744" y="17917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5" name="正方形/長方形 794">
          <a:extLst>
            <a:ext uri="{FF2B5EF4-FFF2-40B4-BE49-F238E27FC236}">
              <a16:creationId xmlns:a16="http://schemas.microsoft.com/office/drawing/2014/main" id="{BB0ECEC3-A4F3-4B67-81EB-59C72102D668}"/>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6" name="正方形/長方形 795">
          <a:extLst>
            <a:ext uri="{FF2B5EF4-FFF2-40B4-BE49-F238E27FC236}">
              <a16:creationId xmlns:a16="http://schemas.microsoft.com/office/drawing/2014/main" id="{248D0D04-AF22-42A6-BFDD-9D17FB09C691}"/>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7" name="正方形/長方形 796">
          <a:extLst>
            <a:ext uri="{FF2B5EF4-FFF2-40B4-BE49-F238E27FC236}">
              <a16:creationId xmlns:a16="http://schemas.microsoft.com/office/drawing/2014/main" id="{F8606271-71D1-4091-8CD9-E1144970D99C}"/>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8" name="正方形/長方形 797">
          <a:extLst>
            <a:ext uri="{FF2B5EF4-FFF2-40B4-BE49-F238E27FC236}">
              <a16:creationId xmlns:a16="http://schemas.microsoft.com/office/drawing/2014/main" id="{F16128B5-1D69-4843-B3CE-9644107B4E1E}"/>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9" name="正方形/長方形 798">
          <a:extLst>
            <a:ext uri="{FF2B5EF4-FFF2-40B4-BE49-F238E27FC236}">
              <a16:creationId xmlns:a16="http://schemas.microsoft.com/office/drawing/2014/main" id="{24B2587F-5548-4B21-8974-CB3C9AE7022E}"/>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0" name="正方形/長方形 799">
          <a:extLst>
            <a:ext uri="{FF2B5EF4-FFF2-40B4-BE49-F238E27FC236}">
              <a16:creationId xmlns:a16="http://schemas.microsoft.com/office/drawing/2014/main" id="{32426182-B3D9-4F2D-8682-C29CF72C58E7}"/>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1" name="正方形/長方形 800">
          <a:extLst>
            <a:ext uri="{FF2B5EF4-FFF2-40B4-BE49-F238E27FC236}">
              <a16:creationId xmlns:a16="http://schemas.microsoft.com/office/drawing/2014/main" id="{B65C3875-036F-4093-B87C-3A2A1FF13BBA}"/>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2" name="正方形/長方形 801">
          <a:extLst>
            <a:ext uri="{FF2B5EF4-FFF2-40B4-BE49-F238E27FC236}">
              <a16:creationId xmlns:a16="http://schemas.microsoft.com/office/drawing/2014/main" id="{19CF2778-21B7-4DBE-95F0-D81B4B1BA164}"/>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3" name="テキスト ボックス 802">
          <a:extLst>
            <a:ext uri="{FF2B5EF4-FFF2-40B4-BE49-F238E27FC236}">
              <a16:creationId xmlns:a16="http://schemas.microsoft.com/office/drawing/2014/main" id="{D2E721F4-31C7-4CD6-AFAB-3F7AD654B322}"/>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4" name="直線コネクタ 803">
          <a:extLst>
            <a:ext uri="{FF2B5EF4-FFF2-40B4-BE49-F238E27FC236}">
              <a16:creationId xmlns:a16="http://schemas.microsoft.com/office/drawing/2014/main" id="{74D6B8E9-5661-4A61-AD9F-1DD2242C2A2C}"/>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5" name="直線コネクタ 804">
          <a:extLst>
            <a:ext uri="{FF2B5EF4-FFF2-40B4-BE49-F238E27FC236}">
              <a16:creationId xmlns:a16="http://schemas.microsoft.com/office/drawing/2014/main" id="{1A745D61-DC47-4D1A-95E9-0DDD62A9191F}"/>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6" name="テキスト ボックス 805">
          <a:extLst>
            <a:ext uri="{FF2B5EF4-FFF2-40B4-BE49-F238E27FC236}">
              <a16:creationId xmlns:a16="http://schemas.microsoft.com/office/drawing/2014/main" id="{A856CDC8-C605-4929-8B33-1BBECD61EDFB}"/>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7" name="直線コネクタ 806">
          <a:extLst>
            <a:ext uri="{FF2B5EF4-FFF2-40B4-BE49-F238E27FC236}">
              <a16:creationId xmlns:a16="http://schemas.microsoft.com/office/drawing/2014/main" id="{F557BF31-E2CA-4C5D-9A79-24D47C92FD55}"/>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08" name="テキスト ボックス 807">
          <a:extLst>
            <a:ext uri="{FF2B5EF4-FFF2-40B4-BE49-F238E27FC236}">
              <a16:creationId xmlns:a16="http://schemas.microsoft.com/office/drawing/2014/main" id="{72AF5CCB-1706-403D-BCB4-82024067DCFD}"/>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09" name="直線コネクタ 808">
          <a:extLst>
            <a:ext uri="{FF2B5EF4-FFF2-40B4-BE49-F238E27FC236}">
              <a16:creationId xmlns:a16="http://schemas.microsoft.com/office/drawing/2014/main" id="{40FB53DB-CBFD-440F-8B15-EEDE8A9B5F3F}"/>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10" name="テキスト ボックス 809">
          <a:extLst>
            <a:ext uri="{FF2B5EF4-FFF2-40B4-BE49-F238E27FC236}">
              <a16:creationId xmlns:a16="http://schemas.microsoft.com/office/drawing/2014/main" id="{C9FC2C64-951E-401A-902D-E446B3918328}"/>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11" name="直線コネクタ 810">
          <a:extLst>
            <a:ext uri="{FF2B5EF4-FFF2-40B4-BE49-F238E27FC236}">
              <a16:creationId xmlns:a16="http://schemas.microsoft.com/office/drawing/2014/main" id="{87E82C81-45C8-4F2D-BC31-A88A418DFC1A}"/>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12" name="テキスト ボックス 811">
          <a:extLst>
            <a:ext uri="{FF2B5EF4-FFF2-40B4-BE49-F238E27FC236}">
              <a16:creationId xmlns:a16="http://schemas.microsoft.com/office/drawing/2014/main" id="{BC790D43-23A5-46D8-9327-9C1EBBEBCE88}"/>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13" name="直線コネクタ 812">
          <a:extLst>
            <a:ext uri="{FF2B5EF4-FFF2-40B4-BE49-F238E27FC236}">
              <a16:creationId xmlns:a16="http://schemas.microsoft.com/office/drawing/2014/main" id="{F3EAADD9-BB63-4193-BF56-004BF995EF25}"/>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4" name="テキスト ボックス 813">
          <a:extLst>
            <a:ext uri="{FF2B5EF4-FFF2-40B4-BE49-F238E27FC236}">
              <a16:creationId xmlns:a16="http://schemas.microsoft.com/office/drawing/2014/main" id="{FE0100F5-842F-4719-8522-287819D1B0FC}"/>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5" name="直線コネクタ 814">
          <a:extLst>
            <a:ext uri="{FF2B5EF4-FFF2-40B4-BE49-F238E27FC236}">
              <a16:creationId xmlns:a16="http://schemas.microsoft.com/office/drawing/2014/main" id="{DAADD925-D6A4-4954-8296-DB8F1687D3EC}"/>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6" name="テキスト ボックス 815">
          <a:extLst>
            <a:ext uri="{FF2B5EF4-FFF2-40B4-BE49-F238E27FC236}">
              <a16:creationId xmlns:a16="http://schemas.microsoft.com/office/drawing/2014/main" id="{7A86422C-5CC0-4562-8918-266700A8080C}"/>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7" name="【庁舎】&#10;一人当たり面積グラフ枠">
          <a:extLst>
            <a:ext uri="{FF2B5EF4-FFF2-40B4-BE49-F238E27FC236}">
              <a16:creationId xmlns:a16="http://schemas.microsoft.com/office/drawing/2014/main" id="{DA24F2F3-C1A5-4191-B4BE-420FD9E99E67}"/>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64770</xdr:rowOff>
    </xdr:from>
    <xdr:to>
      <xdr:col>116</xdr:col>
      <xdr:colOff>62864</xdr:colOff>
      <xdr:row>107</xdr:row>
      <xdr:rowOff>158750</xdr:rowOff>
    </xdr:to>
    <xdr:cxnSp macro="">
      <xdr:nvCxnSpPr>
        <xdr:cNvPr id="818" name="直線コネクタ 817">
          <a:extLst>
            <a:ext uri="{FF2B5EF4-FFF2-40B4-BE49-F238E27FC236}">
              <a16:creationId xmlns:a16="http://schemas.microsoft.com/office/drawing/2014/main" id="{6D9422C5-9F3B-409B-AA8E-ACBA69371953}"/>
            </a:ext>
          </a:extLst>
        </xdr:cNvPr>
        <xdr:cNvCxnSpPr/>
      </xdr:nvCxnSpPr>
      <xdr:spPr>
        <a:xfrm flipV="1">
          <a:off x="22160864" y="17209770"/>
          <a:ext cx="0" cy="1294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162577</xdr:rowOff>
    </xdr:from>
    <xdr:ext cx="469744" cy="259045"/>
    <xdr:sp macro="" textlink="">
      <xdr:nvSpPr>
        <xdr:cNvPr id="819" name="【庁舎】&#10;一人当たり面積最小値テキスト">
          <a:extLst>
            <a:ext uri="{FF2B5EF4-FFF2-40B4-BE49-F238E27FC236}">
              <a16:creationId xmlns:a16="http://schemas.microsoft.com/office/drawing/2014/main" id="{3BF23870-90B8-40A4-9E68-F60CA7313544}"/>
            </a:ext>
          </a:extLst>
        </xdr:cNvPr>
        <xdr:cNvSpPr txBox="1"/>
      </xdr:nvSpPr>
      <xdr:spPr>
        <a:xfrm>
          <a:off x="22199600" y="18507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158750</xdr:rowOff>
    </xdr:from>
    <xdr:to>
      <xdr:col>116</xdr:col>
      <xdr:colOff>152400</xdr:colOff>
      <xdr:row>107</xdr:row>
      <xdr:rowOff>158750</xdr:rowOff>
    </xdr:to>
    <xdr:cxnSp macro="">
      <xdr:nvCxnSpPr>
        <xdr:cNvPr id="820" name="直線コネクタ 819">
          <a:extLst>
            <a:ext uri="{FF2B5EF4-FFF2-40B4-BE49-F238E27FC236}">
              <a16:creationId xmlns:a16="http://schemas.microsoft.com/office/drawing/2014/main" id="{78545148-794E-4A8F-96C2-E64473B66ABE}"/>
            </a:ext>
          </a:extLst>
        </xdr:cNvPr>
        <xdr:cNvCxnSpPr/>
      </xdr:nvCxnSpPr>
      <xdr:spPr>
        <a:xfrm>
          <a:off x="22072600" y="1850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11447</xdr:rowOff>
    </xdr:from>
    <xdr:ext cx="469744" cy="259045"/>
    <xdr:sp macro="" textlink="">
      <xdr:nvSpPr>
        <xdr:cNvPr id="821" name="【庁舎】&#10;一人当たり面積最大値テキスト">
          <a:extLst>
            <a:ext uri="{FF2B5EF4-FFF2-40B4-BE49-F238E27FC236}">
              <a16:creationId xmlns:a16="http://schemas.microsoft.com/office/drawing/2014/main" id="{D16358AB-12F1-47DD-B29E-05099E6C2887}"/>
            </a:ext>
          </a:extLst>
        </xdr:cNvPr>
        <xdr:cNvSpPr txBox="1"/>
      </xdr:nvSpPr>
      <xdr:spPr>
        <a:xfrm>
          <a:off x="22199600" y="16984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64770</xdr:rowOff>
    </xdr:from>
    <xdr:to>
      <xdr:col>116</xdr:col>
      <xdr:colOff>152400</xdr:colOff>
      <xdr:row>100</xdr:row>
      <xdr:rowOff>64770</xdr:rowOff>
    </xdr:to>
    <xdr:cxnSp macro="">
      <xdr:nvCxnSpPr>
        <xdr:cNvPr id="822" name="直線コネクタ 821">
          <a:extLst>
            <a:ext uri="{FF2B5EF4-FFF2-40B4-BE49-F238E27FC236}">
              <a16:creationId xmlns:a16="http://schemas.microsoft.com/office/drawing/2014/main" id="{1888A147-6590-4838-BC2B-8538C45A59E2}"/>
            </a:ext>
          </a:extLst>
        </xdr:cNvPr>
        <xdr:cNvCxnSpPr/>
      </xdr:nvCxnSpPr>
      <xdr:spPr>
        <a:xfrm>
          <a:off x="22072600" y="1720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88916</xdr:rowOff>
    </xdr:from>
    <xdr:ext cx="469744" cy="259045"/>
    <xdr:sp macro="" textlink="">
      <xdr:nvSpPr>
        <xdr:cNvPr id="823" name="【庁舎】&#10;一人当たり面積平均値テキスト">
          <a:extLst>
            <a:ext uri="{FF2B5EF4-FFF2-40B4-BE49-F238E27FC236}">
              <a16:creationId xmlns:a16="http://schemas.microsoft.com/office/drawing/2014/main" id="{F09819CB-E42D-4624-8F2B-D19DBEE771C9}"/>
            </a:ext>
          </a:extLst>
        </xdr:cNvPr>
        <xdr:cNvSpPr txBox="1"/>
      </xdr:nvSpPr>
      <xdr:spPr>
        <a:xfrm>
          <a:off x="22199600" y="180911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110489</xdr:rowOff>
    </xdr:from>
    <xdr:to>
      <xdr:col>116</xdr:col>
      <xdr:colOff>114300</xdr:colOff>
      <xdr:row>106</xdr:row>
      <xdr:rowOff>40639</xdr:rowOff>
    </xdr:to>
    <xdr:sp macro="" textlink="">
      <xdr:nvSpPr>
        <xdr:cNvPr id="824" name="フローチャート: 判断 823">
          <a:extLst>
            <a:ext uri="{FF2B5EF4-FFF2-40B4-BE49-F238E27FC236}">
              <a16:creationId xmlns:a16="http://schemas.microsoft.com/office/drawing/2014/main" id="{FC101278-D7A1-43F2-9040-CF0F0F77A54D}"/>
            </a:ext>
          </a:extLst>
        </xdr:cNvPr>
        <xdr:cNvSpPr/>
      </xdr:nvSpPr>
      <xdr:spPr>
        <a:xfrm>
          <a:off x="22110700" y="18112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118111</xdr:rowOff>
    </xdr:from>
    <xdr:to>
      <xdr:col>112</xdr:col>
      <xdr:colOff>38100</xdr:colOff>
      <xdr:row>106</xdr:row>
      <xdr:rowOff>48261</xdr:rowOff>
    </xdr:to>
    <xdr:sp macro="" textlink="">
      <xdr:nvSpPr>
        <xdr:cNvPr id="825" name="フローチャート: 判断 824">
          <a:extLst>
            <a:ext uri="{FF2B5EF4-FFF2-40B4-BE49-F238E27FC236}">
              <a16:creationId xmlns:a16="http://schemas.microsoft.com/office/drawing/2014/main" id="{09C468FF-8DD1-4223-BFDD-5A1CD02BD97B}"/>
            </a:ext>
          </a:extLst>
        </xdr:cNvPr>
        <xdr:cNvSpPr/>
      </xdr:nvSpPr>
      <xdr:spPr>
        <a:xfrm>
          <a:off x="21272500" y="18120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134620</xdr:rowOff>
    </xdr:from>
    <xdr:to>
      <xdr:col>107</xdr:col>
      <xdr:colOff>101600</xdr:colOff>
      <xdr:row>106</xdr:row>
      <xdr:rowOff>64770</xdr:rowOff>
    </xdr:to>
    <xdr:sp macro="" textlink="">
      <xdr:nvSpPr>
        <xdr:cNvPr id="826" name="フローチャート: 判断 825">
          <a:extLst>
            <a:ext uri="{FF2B5EF4-FFF2-40B4-BE49-F238E27FC236}">
              <a16:creationId xmlns:a16="http://schemas.microsoft.com/office/drawing/2014/main" id="{46137062-F138-4477-8B4B-C503F3FAEFC9}"/>
            </a:ext>
          </a:extLst>
        </xdr:cNvPr>
        <xdr:cNvSpPr/>
      </xdr:nvSpPr>
      <xdr:spPr>
        <a:xfrm>
          <a:off x="20383500" y="18136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142239</xdr:rowOff>
    </xdr:from>
    <xdr:to>
      <xdr:col>102</xdr:col>
      <xdr:colOff>165100</xdr:colOff>
      <xdr:row>106</xdr:row>
      <xdr:rowOff>72389</xdr:rowOff>
    </xdr:to>
    <xdr:sp macro="" textlink="">
      <xdr:nvSpPr>
        <xdr:cNvPr id="827" name="フローチャート: 判断 826">
          <a:extLst>
            <a:ext uri="{FF2B5EF4-FFF2-40B4-BE49-F238E27FC236}">
              <a16:creationId xmlns:a16="http://schemas.microsoft.com/office/drawing/2014/main" id="{E9F8C451-33B1-4CC6-9550-8027010957A0}"/>
            </a:ext>
          </a:extLst>
        </xdr:cNvPr>
        <xdr:cNvSpPr/>
      </xdr:nvSpPr>
      <xdr:spPr>
        <a:xfrm>
          <a:off x="19494500" y="1814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135889</xdr:rowOff>
    </xdr:from>
    <xdr:to>
      <xdr:col>98</xdr:col>
      <xdr:colOff>38100</xdr:colOff>
      <xdr:row>106</xdr:row>
      <xdr:rowOff>66039</xdr:rowOff>
    </xdr:to>
    <xdr:sp macro="" textlink="">
      <xdr:nvSpPr>
        <xdr:cNvPr id="828" name="フローチャート: 判断 827">
          <a:extLst>
            <a:ext uri="{FF2B5EF4-FFF2-40B4-BE49-F238E27FC236}">
              <a16:creationId xmlns:a16="http://schemas.microsoft.com/office/drawing/2014/main" id="{F28A9241-01CB-4A89-8ACB-7BBCE6B6CC31}"/>
            </a:ext>
          </a:extLst>
        </xdr:cNvPr>
        <xdr:cNvSpPr/>
      </xdr:nvSpPr>
      <xdr:spPr>
        <a:xfrm>
          <a:off x="18605500" y="18138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9" name="テキスト ボックス 828">
          <a:extLst>
            <a:ext uri="{FF2B5EF4-FFF2-40B4-BE49-F238E27FC236}">
              <a16:creationId xmlns:a16="http://schemas.microsoft.com/office/drawing/2014/main" id="{3BC6A488-8D4C-436A-B85F-F4F3C20DC0E6}"/>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0" name="テキスト ボックス 829">
          <a:extLst>
            <a:ext uri="{FF2B5EF4-FFF2-40B4-BE49-F238E27FC236}">
              <a16:creationId xmlns:a16="http://schemas.microsoft.com/office/drawing/2014/main" id="{C6C666D5-606E-478C-9ACA-FBCF797D797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1" name="テキスト ボックス 830">
          <a:extLst>
            <a:ext uri="{FF2B5EF4-FFF2-40B4-BE49-F238E27FC236}">
              <a16:creationId xmlns:a16="http://schemas.microsoft.com/office/drawing/2014/main" id="{B7BFA8BD-4146-4E36-A725-8FE52F8E1CA3}"/>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2" name="テキスト ボックス 831">
          <a:extLst>
            <a:ext uri="{FF2B5EF4-FFF2-40B4-BE49-F238E27FC236}">
              <a16:creationId xmlns:a16="http://schemas.microsoft.com/office/drawing/2014/main" id="{931A062D-9D4A-481E-8ACF-ACB05E9C2FB5}"/>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3" name="テキスト ボックス 832">
          <a:extLst>
            <a:ext uri="{FF2B5EF4-FFF2-40B4-BE49-F238E27FC236}">
              <a16:creationId xmlns:a16="http://schemas.microsoft.com/office/drawing/2014/main" id="{032FFB83-68C9-457C-8539-3DBC3263839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19050</xdr:rowOff>
    </xdr:from>
    <xdr:to>
      <xdr:col>116</xdr:col>
      <xdr:colOff>114300</xdr:colOff>
      <xdr:row>105</xdr:row>
      <xdr:rowOff>120650</xdr:rowOff>
    </xdr:to>
    <xdr:sp macro="" textlink="">
      <xdr:nvSpPr>
        <xdr:cNvPr id="834" name="楕円 833">
          <a:extLst>
            <a:ext uri="{FF2B5EF4-FFF2-40B4-BE49-F238E27FC236}">
              <a16:creationId xmlns:a16="http://schemas.microsoft.com/office/drawing/2014/main" id="{FC4DC9B0-4333-4EBD-89A7-0088920D3B8C}"/>
            </a:ext>
          </a:extLst>
        </xdr:cNvPr>
        <xdr:cNvSpPr/>
      </xdr:nvSpPr>
      <xdr:spPr>
        <a:xfrm>
          <a:off x="22110700" y="1802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41927</xdr:rowOff>
    </xdr:from>
    <xdr:ext cx="469744" cy="259045"/>
    <xdr:sp macro="" textlink="">
      <xdr:nvSpPr>
        <xdr:cNvPr id="835" name="【庁舎】&#10;一人当たり面積該当値テキスト">
          <a:extLst>
            <a:ext uri="{FF2B5EF4-FFF2-40B4-BE49-F238E27FC236}">
              <a16:creationId xmlns:a16="http://schemas.microsoft.com/office/drawing/2014/main" id="{890724E3-F2FB-46D3-8350-07AEF7959550}"/>
            </a:ext>
          </a:extLst>
        </xdr:cNvPr>
        <xdr:cNvSpPr txBox="1"/>
      </xdr:nvSpPr>
      <xdr:spPr>
        <a:xfrm>
          <a:off x="22199600" y="1787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36830</xdr:rowOff>
    </xdr:from>
    <xdr:to>
      <xdr:col>112</xdr:col>
      <xdr:colOff>38100</xdr:colOff>
      <xdr:row>105</xdr:row>
      <xdr:rowOff>138430</xdr:rowOff>
    </xdr:to>
    <xdr:sp macro="" textlink="">
      <xdr:nvSpPr>
        <xdr:cNvPr id="836" name="楕円 835">
          <a:extLst>
            <a:ext uri="{FF2B5EF4-FFF2-40B4-BE49-F238E27FC236}">
              <a16:creationId xmlns:a16="http://schemas.microsoft.com/office/drawing/2014/main" id="{0FC97DB5-0FD7-4C2B-B80D-2279DA693CC2}"/>
            </a:ext>
          </a:extLst>
        </xdr:cNvPr>
        <xdr:cNvSpPr/>
      </xdr:nvSpPr>
      <xdr:spPr>
        <a:xfrm>
          <a:off x="21272500" y="1803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69850</xdr:rowOff>
    </xdr:from>
    <xdr:to>
      <xdr:col>116</xdr:col>
      <xdr:colOff>63500</xdr:colOff>
      <xdr:row>105</xdr:row>
      <xdr:rowOff>87630</xdr:rowOff>
    </xdr:to>
    <xdr:cxnSp macro="">
      <xdr:nvCxnSpPr>
        <xdr:cNvPr id="837" name="直線コネクタ 836">
          <a:extLst>
            <a:ext uri="{FF2B5EF4-FFF2-40B4-BE49-F238E27FC236}">
              <a16:creationId xmlns:a16="http://schemas.microsoft.com/office/drawing/2014/main" id="{D3498164-3F70-44B0-A1C6-09E9B4D799F7}"/>
            </a:ext>
          </a:extLst>
        </xdr:cNvPr>
        <xdr:cNvCxnSpPr/>
      </xdr:nvCxnSpPr>
      <xdr:spPr>
        <a:xfrm flipV="1">
          <a:off x="21323300" y="18072100"/>
          <a:ext cx="838200" cy="17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50800</xdr:rowOff>
    </xdr:from>
    <xdr:to>
      <xdr:col>107</xdr:col>
      <xdr:colOff>101600</xdr:colOff>
      <xdr:row>105</xdr:row>
      <xdr:rowOff>152400</xdr:rowOff>
    </xdr:to>
    <xdr:sp macro="" textlink="">
      <xdr:nvSpPr>
        <xdr:cNvPr id="838" name="楕円 837">
          <a:extLst>
            <a:ext uri="{FF2B5EF4-FFF2-40B4-BE49-F238E27FC236}">
              <a16:creationId xmlns:a16="http://schemas.microsoft.com/office/drawing/2014/main" id="{2FD2B62F-2898-49F4-B8E5-9B5A22CA4522}"/>
            </a:ext>
          </a:extLst>
        </xdr:cNvPr>
        <xdr:cNvSpPr/>
      </xdr:nvSpPr>
      <xdr:spPr>
        <a:xfrm>
          <a:off x="20383500" y="1805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87630</xdr:rowOff>
    </xdr:from>
    <xdr:to>
      <xdr:col>111</xdr:col>
      <xdr:colOff>177800</xdr:colOff>
      <xdr:row>105</xdr:row>
      <xdr:rowOff>101600</xdr:rowOff>
    </xdr:to>
    <xdr:cxnSp macro="">
      <xdr:nvCxnSpPr>
        <xdr:cNvPr id="839" name="直線コネクタ 838">
          <a:extLst>
            <a:ext uri="{FF2B5EF4-FFF2-40B4-BE49-F238E27FC236}">
              <a16:creationId xmlns:a16="http://schemas.microsoft.com/office/drawing/2014/main" id="{99B57013-C66A-4CA2-B744-B257AAB2FBEB}"/>
            </a:ext>
          </a:extLst>
        </xdr:cNvPr>
        <xdr:cNvCxnSpPr/>
      </xdr:nvCxnSpPr>
      <xdr:spPr>
        <a:xfrm flipV="1">
          <a:off x="20434300" y="18089880"/>
          <a:ext cx="889000" cy="13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63500</xdr:rowOff>
    </xdr:from>
    <xdr:to>
      <xdr:col>102</xdr:col>
      <xdr:colOff>165100</xdr:colOff>
      <xdr:row>105</xdr:row>
      <xdr:rowOff>165100</xdr:rowOff>
    </xdr:to>
    <xdr:sp macro="" textlink="">
      <xdr:nvSpPr>
        <xdr:cNvPr id="840" name="楕円 839">
          <a:extLst>
            <a:ext uri="{FF2B5EF4-FFF2-40B4-BE49-F238E27FC236}">
              <a16:creationId xmlns:a16="http://schemas.microsoft.com/office/drawing/2014/main" id="{0E5E2796-D6AA-4230-A4C6-F54CF9BC9BB2}"/>
            </a:ext>
          </a:extLst>
        </xdr:cNvPr>
        <xdr:cNvSpPr/>
      </xdr:nvSpPr>
      <xdr:spPr>
        <a:xfrm>
          <a:off x="19494500" y="1806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101600</xdr:rowOff>
    </xdr:from>
    <xdr:to>
      <xdr:col>107</xdr:col>
      <xdr:colOff>50800</xdr:colOff>
      <xdr:row>105</xdr:row>
      <xdr:rowOff>114300</xdr:rowOff>
    </xdr:to>
    <xdr:cxnSp macro="">
      <xdr:nvCxnSpPr>
        <xdr:cNvPr id="841" name="直線コネクタ 840">
          <a:extLst>
            <a:ext uri="{FF2B5EF4-FFF2-40B4-BE49-F238E27FC236}">
              <a16:creationId xmlns:a16="http://schemas.microsoft.com/office/drawing/2014/main" id="{835852C8-6B0A-499B-A9D3-FFE0E03D5F20}"/>
            </a:ext>
          </a:extLst>
        </xdr:cNvPr>
        <xdr:cNvCxnSpPr/>
      </xdr:nvCxnSpPr>
      <xdr:spPr>
        <a:xfrm flipV="1">
          <a:off x="19545300" y="1810385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73661</xdr:rowOff>
    </xdr:from>
    <xdr:to>
      <xdr:col>98</xdr:col>
      <xdr:colOff>38100</xdr:colOff>
      <xdr:row>106</xdr:row>
      <xdr:rowOff>3811</xdr:rowOff>
    </xdr:to>
    <xdr:sp macro="" textlink="">
      <xdr:nvSpPr>
        <xdr:cNvPr id="842" name="楕円 841">
          <a:extLst>
            <a:ext uri="{FF2B5EF4-FFF2-40B4-BE49-F238E27FC236}">
              <a16:creationId xmlns:a16="http://schemas.microsoft.com/office/drawing/2014/main" id="{32BA1E9F-DA1E-49AF-B6BC-AE149B790F28}"/>
            </a:ext>
          </a:extLst>
        </xdr:cNvPr>
        <xdr:cNvSpPr/>
      </xdr:nvSpPr>
      <xdr:spPr>
        <a:xfrm>
          <a:off x="18605500" y="18075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114300</xdr:rowOff>
    </xdr:from>
    <xdr:to>
      <xdr:col>102</xdr:col>
      <xdr:colOff>114300</xdr:colOff>
      <xdr:row>105</xdr:row>
      <xdr:rowOff>124461</xdr:rowOff>
    </xdr:to>
    <xdr:cxnSp macro="">
      <xdr:nvCxnSpPr>
        <xdr:cNvPr id="843" name="直線コネクタ 842">
          <a:extLst>
            <a:ext uri="{FF2B5EF4-FFF2-40B4-BE49-F238E27FC236}">
              <a16:creationId xmlns:a16="http://schemas.microsoft.com/office/drawing/2014/main" id="{56F51329-2339-4D46-809E-6185AD784151}"/>
            </a:ext>
          </a:extLst>
        </xdr:cNvPr>
        <xdr:cNvCxnSpPr/>
      </xdr:nvCxnSpPr>
      <xdr:spPr>
        <a:xfrm flipV="1">
          <a:off x="18656300" y="18116550"/>
          <a:ext cx="889000" cy="10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39388</xdr:rowOff>
    </xdr:from>
    <xdr:ext cx="469744" cy="259045"/>
    <xdr:sp macro="" textlink="">
      <xdr:nvSpPr>
        <xdr:cNvPr id="844" name="n_1aveValue【庁舎】&#10;一人当たり面積">
          <a:extLst>
            <a:ext uri="{FF2B5EF4-FFF2-40B4-BE49-F238E27FC236}">
              <a16:creationId xmlns:a16="http://schemas.microsoft.com/office/drawing/2014/main" id="{D3414A82-F7EE-4B7E-BDB0-196571A0F6D9}"/>
            </a:ext>
          </a:extLst>
        </xdr:cNvPr>
        <xdr:cNvSpPr txBox="1"/>
      </xdr:nvSpPr>
      <xdr:spPr>
        <a:xfrm>
          <a:off x="21075727" y="18213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55897</xdr:rowOff>
    </xdr:from>
    <xdr:ext cx="469744" cy="259045"/>
    <xdr:sp macro="" textlink="">
      <xdr:nvSpPr>
        <xdr:cNvPr id="845" name="n_2aveValue【庁舎】&#10;一人当たり面積">
          <a:extLst>
            <a:ext uri="{FF2B5EF4-FFF2-40B4-BE49-F238E27FC236}">
              <a16:creationId xmlns:a16="http://schemas.microsoft.com/office/drawing/2014/main" id="{9F116F2B-CBF8-47C6-9E5B-DEE5A45EB34F}"/>
            </a:ext>
          </a:extLst>
        </xdr:cNvPr>
        <xdr:cNvSpPr txBox="1"/>
      </xdr:nvSpPr>
      <xdr:spPr>
        <a:xfrm>
          <a:off x="20199427" y="18229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63516</xdr:rowOff>
    </xdr:from>
    <xdr:ext cx="469744" cy="259045"/>
    <xdr:sp macro="" textlink="">
      <xdr:nvSpPr>
        <xdr:cNvPr id="846" name="n_3aveValue【庁舎】&#10;一人当たり面積">
          <a:extLst>
            <a:ext uri="{FF2B5EF4-FFF2-40B4-BE49-F238E27FC236}">
              <a16:creationId xmlns:a16="http://schemas.microsoft.com/office/drawing/2014/main" id="{6A13B4C5-7D50-4374-BEC8-B21112BBD899}"/>
            </a:ext>
          </a:extLst>
        </xdr:cNvPr>
        <xdr:cNvSpPr txBox="1"/>
      </xdr:nvSpPr>
      <xdr:spPr>
        <a:xfrm>
          <a:off x="19310427" y="18237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57166</xdr:rowOff>
    </xdr:from>
    <xdr:ext cx="469744" cy="259045"/>
    <xdr:sp macro="" textlink="">
      <xdr:nvSpPr>
        <xdr:cNvPr id="847" name="n_4aveValue【庁舎】&#10;一人当たり面積">
          <a:extLst>
            <a:ext uri="{FF2B5EF4-FFF2-40B4-BE49-F238E27FC236}">
              <a16:creationId xmlns:a16="http://schemas.microsoft.com/office/drawing/2014/main" id="{62AE39E8-2CE0-48D3-9526-C8D72D2AE5F3}"/>
            </a:ext>
          </a:extLst>
        </xdr:cNvPr>
        <xdr:cNvSpPr txBox="1"/>
      </xdr:nvSpPr>
      <xdr:spPr>
        <a:xfrm>
          <a:off x="18421427" y="18230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154957</xdr:rowOff>
    </xdr:from>
    <xdr:ext cx="469744" cy="259045"/>
    <xdr:sp macro="" textlink="">
      <xdr:nvSpPr>
        <xdr:cNvPr id="848" name="n_1mainValue【庁舎】&#10;一人当たり面積">
          <a:extLst>
            <a:ext uri="{FF2B5EF4-FFF2-40B4-BE49-F238E27FC236}">
              <a16:creationId xmlns:a16="http://schemas.microsoft.com/office/drawing/2014/main" id="{FFE03101-C44F-4841-9F64-451D95DE6B86}"/>
            </a:ext>
          </a:extLst>
        </xdr:cNvPr>
        <xdr:cNvSpPr txBox="1"/>
      </xdr:nvSpPr>
      <xdr:spPr>
        <a:xfrm>
          <a:off x="21075727" y="1781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168927</xdr:rowOff>
    </xdr:from>
    <xdr:ext cx="469744" cy="259045"/>
    <xdr:sp macro="" textlink="">
      <xdr:nvSpPr>
        <xdr:cNvPr id="849" name="n_2mainValue【庁舎】&#10;一人当たり面積">
          <a:extLst>
            <a:ext uri="{FF2B5EF4-FFF2-40B4-BE49-F238E27FC236}">
              <a16:creationId xmlns:a16="http://schemas.microsoft.com/office/drawing/2014/main" id="{1EFFDBFA-A3FC-4992-AC2D-500944BD8B8F}"/>
            </a:ext>
          </a:extLst>
        </xdr:cNvPr>
        <xdr:cNvSpPr txBox="1"/>
      </xdr:nvSpPr>
      <xdr:spPr>
        <a:xfrm>
          <a:off x="20199427" y="17828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10177</xdr:rowOff>
    </xdr:from>
    <xdr:ext cx="469744" cy="259045"/>
    <xdr:sp macro="" textlink="">
      <xdr:nvSpPr>
        <xdr:cNvPr id="850" name="n_3mainValue【庁舎】&#10;一人当たり面積">
          <a:extLst>
            <a:ext uri="{FF2B5EF4-FFF2-40B4-BE49-F238E27FC236}">
              <a16:creationId xmlns:a16="http://schemas.microsoft.com/office/drawing/2014/main" id="{9991FBE5-B8DA-4CF7-9210-BFF023835E01}"/>
            </a:ext>
          </a:extLst>
        </xdr:cNvPr>
        <xdr:cNvSpPr txBox="1"/>
      </xdr:nvSpPr>
      <xdr:spPr>
        <a:xfrm>
          <a:off x="19310427" y="1784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20338</xdr:rowOff>
    </xdr:from>
    <xdr:ext cx="469744" cy="259045"/>
    <xdr:sp macro="" textlink="">
      <xdr:nvSpPr>
        <xdr:cNvPr id="851" name="n_4mainValue【庁舎】&#10;一人当たり面積">
          <a:extLst>
            <a:ext uri="{FF2B5EF4-FFF2-40B4-BE49-F238E27FC236}">
              <a16:creationId xmlns:a16="http://schemas.microsoft.com/office/drawing/2014/main" id="{1025FD70-0307-43D9-84BC-F40890CD2F74}"/>
            </a:ext>
          </a:extLst>
        </xdr:cNvPr>
        <xdr:cNvSpPr txBox="1"/>
      </xdr:nvSpPr>
      <xdr:spPr>
        <a:xfrm>
          <a:off x="18421427" y="17851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2" name="正方形/長方形 851">
          <a:extLst>
            <a:ext uri="{FF2B5EF4-FFF2-40B4-BE49-F238E27FC236}">
              <a16:creationId xmlns:a16="http://schemas.microsoft.com/office/drawing/2014/main" id="{1ADB8AB3-B09D-450E-82F9-CAC7F14D7F6E}"/>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3" name="正方形/長方形 852">
          <a:extLst>
            <a:ext uri="{FF2B5EF4-FFF2-40B4-BE49-F238E27FC236}">
              <a16:creationId xmlns:a16="http://schemas.microsoft.com/office/drawing/2014/main" id="{77491584-8535-4960-B8D8-39147136DD38}"/>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4" name="テキスト ボックス 853">
          <a:extLst>
            <a:ext uri="{FF2B5EF4-FFF2-40B4-BE49-F238E27FC236}">
              <a16:creationId xmlns:a16="http://schemas.microsoft.com/office/drawing/2014/main" id="{70CFCBBD-9934-4964-B23B-715A75B63384}"/>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有形固定資産減価償却率については、緩やかな上昇傾向にある。主な要因は、新規の施設整備を控えている反面、平成２７年度に策定した上天草市公共施設等総合管理計画に沿って、老朽化した施設について計画的な整備や長寿命化を図っているためである。　</a:t>
          </a:r>
        </a:p>
        <a:p>
          <a:r>
            <a:rPr kumimoji="1" lang="ja-JP" altLang="en-US" sz="1300">
              <a:latin typeface="ＭＳ Ｐゴシック" panose="020B0600070205080204" pitchFamily="50" charset="-128"/>
              <a:ea typeface="ＭＳ Ｐゴシック" panose="020B0600070205080204" pitchFamily="50" charset="-128"/>
            </a:rPr>
            <a:t>　図書館については、新大矢野図書館を建設したため、前年度から有形固定資産減価償却率が低くなっている。</a:t>
          </a:r>
        </a:p>
        <a:p>
          <a:r>
            <a:rPr kumimoji="1" lang="ja-JP" altLang="en-US" sz="1300">
              <a:latin typeface="ＭＳ Ｐゴシック" panose="020B0600070205080204" pitchFamily="50" charset="-128"/>
              <a:ea typeface="ＭＳ Ｐゴシック" panose="020B0600070205080204" pitchFamily="50" charset="-128"/>
            </a:rPr>
            <a:t>　なお、一人当たりの指標が増加しているのは、人口減少に起因する。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熊本県上天草市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24,285
24,128
126.67
23,592,048
22,280,270
888,875
10,572,796
19,696,722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令和４年度と同値で、</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0.25</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となっており、類似団体と比較して</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0.12</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ポイント、県平均と比較して</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0.10</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ポイント下回っている。</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本市の主たる産業である観光業及び農林水産業に係る観光需要と観光消費を拡大する事業、農林水産物の生産・加工品開発・販売を拡大する事業を重点的に取組むことで、市民所得の向上を図り財政力指数の向上に繋げるとともに、公共施設使用料及び各種手数料の見直しや、全庁的な徴収業務の取組み強化により自主財源の収納率向上を目指す。</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165100</xdr:rowOff>
    </xdr:from>
    <xdr:to>
      <xdr:col>27</xdr:col>
      <xdr:colOff>184150</xdr:colOff>
      <xdr:row>44</xdr:row>
      <xdr:rowOff>165100</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1" name="財政力グラフ枠">
          <a:extLst>
            <a:ext uri="{FF2B5EF4-FFF2-40B4-BE49-F238E27FC236}">
              <a16:creationId xmlns:a16="http://schemas.microsoft.com/office/drawing/2014/main" id="{00000000-0008-0000-0300-00003D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62230</xdr:rowOff>
    </xdr:from>
    <xdr:to>
      <xdr:col>23</xdr:col>
      <xdr:colOff>133350</xdr:colOff>
      <xdr:row>45</xdr:row>
      <xdr:rowOff>17780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flipV="1">
          <a:off x="4953000" y="6405880"/>
          <a:ext cx="0" cy="1327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161307</xdr:rowOff>
    </xdr:from>
    <xdr:ext cx="762000" cy="259045"/>
    <xdr:sp macro="" textlink="">
      <xdr:nvSpPr>
        <xdr:cNvPr id="63" name="財政力最小値テキスト">
          <a:extLst>
            <a:ext uri="{FF2B5EF4-FFF2-40B4-BE49-F238E27FC236}">
              <a16:creationId xmlns:a16="http://schemas.microsoft.com/office/drawing/2014/main" id="{00000000-0008-0000-0300-00003F000000}"/>
            </a:ext>
          </a:extLst>
        </xdr:cNvPr>
        <xdr:cNvSpPr txBox="1"/>
      </xdr:nvSpPr>
      <xdr:spPr>
        <a:xfrm>
          <a:off x="5041900" y="770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17780</xdr:rowOff>
    </xdr:from>
    <xdr:to>
      <xdr:col>24</xdr:col>
      <xdr:colOff>12700</xdr:colOff>
      <xdr:row>45</xdr:row>
      <xdr:rowOff>17780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4864100" y="773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148607</xdr:rowOff>
    </xdr:from>
    <xdr:ext cx="762000" cy="259045"/>
    <xdr:sp macro="" textlink="">
      <xdr:nvSpPr>
        <xdr:cNvPr id="65" name="財政力最大値テキスト">
          <a:extLst>
            <a:ext uri="{FF2B5EF4-FFF2-40B4-BE49-F238E27FC236}">
              <a16:creationId xmlns:a16="http://schemas.microsoft.com/office/drawing/2014/main" id="{00000000-0008-0000-0300-000041000000}"/>
            </a:ext>
          </a:extLst>
        </xdr:cNvPr>
        <xdr:cNvSpPr txBox="1"/>
      </xdr:nvSpPr>
      <xdr:spPr>
        <a:xfrm>
          <a:off x="5041900" y="614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62230</xdr:rowOff>
    </xdr:from>
    <xdr:to>
      <xdr:col>24</xdr:col>
      <xdr:colOff>12700</xdr:colOff>
      <xdr:row>37</xdr:row>
      <xdr:rowOff>62230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6405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44450</xdr:rowOff>
    </xdr:from>
    <xdr:to>
      <xdr:col>23</xdr:col>
      <xdr:colOff>133350</xdr:colOff>
      <xdr:row>44</xdr:row>
      <xdr:rowOff>44450</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114800" y="75882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63517</xdr:rowOff>
    </xdr:from>
    <xdr:ext cx="762000" cy="259045"/>
    <xdr:sp macro="" textlink="">
      <xdr:nvSpPr>
        <xdr:cNvPr id="68" name="財政力平均値テキスト">
          <a:extLst>
            <a:ext uri="{FF2B5EF4-FFF2-40B4-BE49-F238E27FC236}">
              <a16:creationId xmlns:a16="http://schemas.microsoft.com/office/drawing/2014/main" id="{00000000-0008-0000-0300-000044000000}"/>
            </a:ext>
          </a:extLst>
        </xdr:cNvPr>
        <xdr:cNvSpPr txBox="1"/>
      </xdr:nvSpPr>
      <xdr:spPr>
        <a:xfrm>
          <a:off x="5041900" y="70929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46990</xdr:rowOff>
    </xdr:from>
    <xdr:to>
      <xdr:col>23</xdr:col>
      <xdr:colOff>184150</xdr:colOff>
      <xdr:row>42</xdr:row>
      <xdr:rowOff>148590</xdr:rowOff>
    </xdr:to>
    <xdr:sp macro="" textlink="">
      <xdr:nvSpPr>
        <xdr:cNvPr id="69" name="フローチャート: 判断 68">
          <a:extLst>
            <a:ext uri="{FF2B5EF4-FFF2-40B4-BE49-F238E27FC236}">
              <a16:creationId xmlns:a16="http://schemas.microsoft.com/office/drawing/2014/main" id="{00000000-0008-0000-0300-000045000000}"/>
            </a:ext>
          </a:extLst>
        </xdr:cNvPr>
        <xdr:cNvSpPr/>
      </xdr:nvSpPr>
      <xdr:spPr>
        <a:xfrm>
          <a:off x="4902200" y="724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44450</xdr:rowOff>
    </xdr:from>
    <xdr:to>
      <xdr:col>19</xdr:col>
      <xdr:colOff>133350</xdr:colOff>
      <xdr:row>44</xdr:row>
      <xdr:rowOff>44450</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3225800" y="75882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22860</xdr:rowOff>
    </xdr:from>
    <xdr:to>
      <xdr:col>19</xdr:col>
      <xdr:colOff>184150</xdr:colOff>
      <xdr:row>42</xdr:row>
      <xdr:rowOff>124460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064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134637</xdr:rowOff>
    </xdr:from>
    <xdr:ext cx="736600" cy="259045"/>
    <xdr:sp macro="" textlink="">
      <xdr:nvSpPr>
        <xdr:cNvPr id="72" name="テキスト ボックス 71">
          <a:extLst>
            <a:ext uri="{FF2B5EF4-FFF2-40B4-BE49-F238E27FC236}">
              <a16:creationId xmlns:a16="http://schemas.microsoft.com/office/drawing/2014/main" id="{00000000-0008-0000-0300-000048000000}"/>
            </a:ext>
          </a:extLst>
        </xdr:cNvPr>
        <xdr:cNvSpPr txBox="1"/>
      </xdr:nvSpPr>
      <xdr:spPr>
        <a:xfrm>
          <a:off x="3733800" y="6992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20320</xdr:rowOff>
    </xdr:from>
    <xdr:to>
      <xdr:col>15</xdr:col>
      <xdr:colOff>82550</xdr:colOff>
      <xdr:row>44</xdr:row>
      <xdr:rowOff>44450</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2336800" y="756412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22860</xdr:rowOff>
    </xdr:from>
    <xdr:to>
      <xdr:col>15</xdr:col>
      <xdr:colOff>133350</xdr:colOff>
      <xdr:row>42</xdr:row>
      <xdr:rowOff>124460</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3175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134637</xdr:rowOff>
    </xdr:from>
    <xdr:ext cx="7620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2844800" y="699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20320</xdr:rowOff>
    </xdr:from>
    <xdr:to>
      <xdr:col>11</xdr:col>
      <xdr:colOff>31750</xdr:colOff>
      <xdr:row>44</xdr:row>
      <xdr:rowOff>44450</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flipV="1">
          <a:off x="1447800" y="756412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86377</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1955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1397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86377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066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165100</xdr:rowOff>
    </xdr:from>
    <xdr:to>
      <xdr:col>23</xdr:col>
      <xdr:colOff>184150</xdr:colOff>
      <xdr:row>44</xdr:row>
      <xdr:rowOff>95250</xdr:rowOff>
    </xdr:to>
    <xdr:sp macro="" textlink="">
      <xdr:nvSpPr>
        <xdr:cNvPr id="86" name="楕円 85">
          <a:extLst>
            <a:ext uri="{FF2B5EF4-FFF2-40B4-BE49-F238E27FC236}">
              <a16:creationId xmlns:a16="http://schemas.microsoft.com/office/drawing/2014/main" id="{00000000-0008-0000-0300-000056000000}"/>
            </a:ext>
          </a:extLst>
        </xdr:cNvPr>
        <xdr:cNvSpPr/>
      </xdr:nvSpPr>
      <xdr:spPr>
        <a:xfrm>
          <a:off x="49022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137177</xdr:rowOff>
    </xdr:from>
    <xdr:ext cx="762000" cy="259045"/>
    <xdr:sp macro="" textlink="">
      <xdr:nvSpPr>
        <xdr:cNvPr id="87" name="財政力該当値テキスト">
          <a:extLst>
            <a:ext uri="{FF2B5EF4-FFF2-40B4-BE49-F238E27FC236}">
              <a16:creationId xmlns:a16="http://schemas.microsoft.com/office/drawing/2014/main" id="{00000000-0008-0000-0300-000057000000}"/>
            </a:ext>
          </a:extLst>
        </xdr:cNvPr>
        <xdr:cNvSpPr txBox="1"/>
      </xdr:nvSpPr>
      <xdr:spPr>
        <a:xfrm>
          <a:off x="5041900" y="750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165100</xdr:rowOff>
    </xdr:from>
    <xdr:to>
      <xdr:col>19</xdr:col>
      <xdr:colOff>184150</xdr:colOff>
      <xdr:row>44</xdr:row>
      <xdr:rowOff>95250</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064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80027</xdr:rowOff>
    </xdr:from>
    <xdr:ext cx="7366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3733800" y="7623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165100</xdr:rowOff>
    </xdr:from>
    <xdr:to>
      <xdr:col>15</xdr:col>
      <xdr:colOff>133350</xdr:colOff>
      <xdr:row>44</xdr:row>
      <xdr:rowOff>95250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175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80027</xdr:rowOff>
    </xdr:from>
    <xdr:ext cx="7620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2844800" y="762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140970</xdr:rowOff>
    </xdr:from>
    <xdr:to>
      <xdr:col>11</xdr:col>
      <xdr:colOff>82550</xdr:colOff>
      <xdr:row>44</xdr:row>
      <xdr:rowOff>71120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286000" y="751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55897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1955800" y="759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165100</xdr:rowOff>
    </xdr:from>
    <xdr:to>
      <xdr:col>7</xdr:col>
      <xdr:colOff>31750</xdr:colOff>
      <xdr:row>44</xdr:row>
      <xdr:rowOff>95250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1397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80027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066800" y="762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6" name="正方形/長方形 95">
          <a:extLst>
            <a:ext uri="{FF2B5EF4-FFF2-40B4-BE49-F238E27FC236}">
              <a16:creationId xmlns:a16="http://schemas.microsoft.com/office/drawing/2014/main" id="{00000000-0008-0000-0300-000060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令和４年度と比較し、</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2.1</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ポイント増加して</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92.9</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％となっており、類似団体と比較して</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0.1</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ポイント下回り、県平均と比較して</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0.6</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ポイント上回っている。</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前年度と比較して、分子の経常経費充当一般財源等は、人件費が減少した一方、物件費が増加する等し、全体では増加し、分母の経常一般財源等も、普通交付税が増加する等して全体で増加した。以上、分子分母ともに増加したが、分子の増加が分母の増加を上回ったため、前年度より</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2.1</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ポイント増加した。</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今後も適正な組織再編及び定員管理等による人件費の削減、地方債発行額の抑制等に努める。</a:t>
          </a:r>
        </a:p>
      </xdr:txBody>
    </xdr:sp>
    <xdr:clientData/>
  </xdr:twoCellAnchor>
  <xdr:oneCellAnchor>
    <xdr:from>
      <xdr:col>3</xdr:col>
      <xdr:colOff>95250</xdr:colOff>
      <xdr:row>54</xdr:row>
      <xdr:rowOff>139700</xdr:rowOff>
    </xdr:from>
    <xdr:ext cx="298543" cy="225703"/>
    <xdr:sp macro="" textlink="">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0" name="直線コネクタ 109">
          <a:extLst>
            <a:ext uri="{FF2B5EF4-FFF2-40B4-BE49-F238E27FC236}">
              <a16:creationId xmlns:a16="http://schemas.microsoft.com/office/drawing/2014/main" id="{00000000-0008-0000-0300-00006E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91622</xdr:rowOff>
    </xdr:from>
    <xdr:to>
      <xdr:col>23</xdr:col>
      <xdr:colOff>133350</xdr:colOff>
      <xdr:row>66</xdr:row>
      <xdr:rowOff>161834</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9864272"/>
          <a:ext cx="0" cy="16132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133911</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449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161834</xdr:rowOff>
    </xdr:from>
    <xdr:to>
      <xdr:col>24</xdr:col>
      <xdr:colOff>12700</xdr:colOff>
      <xdr:row>66</xdr:row>
      <xdr:rowOff>161834</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477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6549</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607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91622</xdr:rowOff>
    </xdr:from>
    <xdr:to>
      <xdr:col>24</xdr:col>
      <xdr:colOff>12700</xdr:colOff>
      <xdr:row>57</xdr:row>
      <xdr:rowOff>91622</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9864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18506</xdr:rowOff>
    </xdr:from>
    <xdr:to>
      <xdr:col>23</xdr:col>
      <xdr:colOff>133350</xdr:colOff>
      <xdr:row>60</xdr:row>
      <xdr:rowOff>90896</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0305506"/>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60</xdr:row>
      <xdr:rowOff>15620</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3026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43543</xdr:rowOff>
    </xdr:from>
    <xdr:to>
      <xdr:col>23</xdr:col>
      <xdr:colOff>184150</xdr:colOff>
      <xdr:row>60</xdr:row>
      <xdr:rowOff>145143</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33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18506</xdr:rowOff>
    </xdr:from>
    <xdr:to>
      <xdr:col>19</xdr:col>
      <xdr:colOff>133350</xdr:colOff>
      <xdr:row>60</xdr:row>
      <xdr:rowOff>115026</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3225800" y="10305506"/>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19413</xdr:rowOff>
    </xdr:from>
    <xdr:to>
      <xdr:col>19</xdr:col>
      <xdr:colOff>184150</xdr:colOff>
      <xdr:row>60</xdr:row>
      <xdr:rowOff>121013</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30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105790</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3927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94343</xdr:rowOff>
    </xdr:from>
    <xdr:to>
      <xdr:col>15</xdr:col>
      <xdr:colOff>82550</xdr:colOff>
      <xdr:row>60</xdr:row>
      <xdr:rowOff>115026</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2336800" y="10381343"/>
          <a:ext cx="88900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59</xdr:row>
      <xdr:rowOff>59872</xdr:rowOff>
    </xdr:from>
    <xdr:to>
      <xdr:col>15</xdr:col>
      <xdr:colOff>133350</xdr:colOff>
      <xdr:row>59</xdr:row>
      <xdr:rowOff>161472</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17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199</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9944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94343</xdr:rowOff>
    </xdr:from>
    <xdr:to>
      <xdr:col>11</xdr:col>
      <xdr:colOff>31750</xdr:colOff>
      <xdr:row>61</xdr:row>
      <xdr:rowOff>84909</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0381343"/>
          <a:ext cx="889000" cy="162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26307</xdr:rowOff>
    </xdr:from>
    <xdr:to>
      <xdr:col>11</xdr:col>
      <xdr:colOff>82550</xdr:colOff>
      <xdr:row>60</xdr:row>
      <xdr:rowOff>127907</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31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138084</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082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67673</xdr:rowOff>
    </xdr:from>
    <xdr:to>
      <xdr:col>7</xdr:col>
      <xdr:colOff>31750</xdr:colOff>
      <xdr:row>60</xdr:row>
      <xdr:rowOff>169273</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354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8000</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1235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40096</xdr:rowOff>
    </xdr:from>
    <xdr:to>
      <xdr:col>23</xdr:col>
      <xdr:colOff>184150</xdr:colOff>
      <xdr:row>60</xdr:row>
      <xdr:rowOff>141696</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327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59</xdr:row>
      <xdr:rowOff>56623</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172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59</xdr:row>
      <xdr:rowOff>139156</xdr:rowOff>
    </xdr:from>
    <xdr:to>
      <xdr:col>19</xdr:col>
      <xdr:colOff>184150</xdr:colOff>
      <xdr:row>60</xdr:row>
      <xdr:rowOff>69306</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254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79483</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0235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64226</xdr:rowOff>
    </xdr:from>
    <xdr:to>
      <xdr:col>15</xdr:col>
      <xdr:colOff>133350</xdr:colOff>
      <xdr:row>60</xdr:row>
      <xdr:rowOff>165826</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351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150603</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4376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43543</xdr:rowOff>
    </xdr:from>
    <xdr:to>
      <xdr:col>11</xdr:col>
      <xdr:colOff>82550</xdr:colOff>
      <xdr:row>60</xdr:row>
      <xdr:rowOff>145143</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33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129920</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416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34109</xdr:rowOff>
    </xdr:from>
    <xdr:to>
      <xdr:col>7</xdr:col>
      <xdr:colOff>31750</xdr:colOff>
      <xdr:row>61</xdr:row>
      <xdr:rowOff>135709</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492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120486</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578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[228,768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人件費は退職手当負担金が減少した一方、物件費は定期的な教科用図書改訂に伴う教師用指導書等購入費が増加したこと等により、令和４年度と比較して</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26,747</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円増加し、類似団体と比較して</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10,472</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円上回った。</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しかしながら、</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町合併により誕生した市であるため、同規模の非合併団体と比較すると公共施設が多く、今後の維持管理に係る経費の増加が懸念されることから、平成</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28</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年度末に策定した定員管理基本方針に基づき適正な人員配置を行うとともに、公共施設等総合管理計画アクションプランに基づき公共施設等の統廃合を進め、人件費及び物件費の削減に努める。</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90" name="人件費・物件費等の状況グラフ枠">
          <a:extLst>
            <a:ext uri="{FF2B5EF4-FFF2-40B4-BE49-F238E27FC236}">
              <a16:creationId xmlns:a16="http://schemas.microsoft.com/office/drawing/2014/main" id="{00000000-0008-0000-0300-0000BE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60316</xdr:rowOff>
    </xdr:from>
    <xdr:to>
      <xdr:col>23</xdr:col>
      <xdr:colOff>133350</xdr:colOff>
      <xdr:row>88</xdr:row>
      <xdr:rowOff>166706</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flipV="1">
          <a:off x="4953000" y="13947766"/>
          <a:ext cx="0" cy="130654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138783</xdr:rowOff>
    </xdr:from>
    <xdr:ext cx="762000" cy="259045"/>
    <xdr:sp macro="" textlink="">
      <xdr:nvSpPr>
        <xdr:cNvPr id="192" name="人件費・物件費等の状況最小値テキスト">
          <a:extLst>
            <a:ext uri="{FF2B5EF4-FFF2-40B4-BE49-F238E27FC236}">
              <a16:creationId xmlns:a16="http://schemas.microsoft.com/office/drawing/2014/main" id="{00000000-0008-0000-0300-0000C0000000}"/>
            </a:ext>
          </a:extLst>
        </xdr:cNvPr>
        <xdr:cNvSpPr txBox="1"/>
      </xdr:nvSpPr>
      <xdr:spPr>
        <a:xfrm>
          <a:off x="5041900" y="15226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876,721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166706</xdr:rowOff>
    </xdr:from>
    <xdr:to>
      <xdr:col>24</xdr:col>
      <xdr:colOff>12700</xdr:colOff>
      <xdr:row>88</xdr:row>
      <xdr:rowOff>166706</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864100" y="152543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146693</xdr:rowOff>
    </xdr:from>
    <xdr:ext cx="762000" cy="259045"/>
    <xdr:sp macro="" textlink="">
      <xdr:nvSpPr>
        <xdr:cNvPr id="194" name="人件費・物件費等の状況最大値テキスト">
          <a:extLst>
            <a:ext uri="{FF2B5EF4-FFF2-40B4-BE49-F238E27FC236}">
              <a16:creationId xmlns:a16="http://schemas.microsoft.com/office/drawing/2014/main" id="{00000000-0008-0000-0300-0000C2000000}"/>
            </a:ext>
          </a:extLst>
        </xdr:cNvPr>
        <xdr:cNvSpPr txBox="1"/>
      </xdr:nvSpPr>
      <xdr:spPr>
        <a:xfrm>
          <a:off x="5041900" y="13691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118,679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60316</xdr:rowOff>
    </xdr:from>
    <xdr:to>
      <xdr:col>24</xdr:col>
      <xdr:colOff>12700</xdr:colOff>
      <xdr:row>81</xdr:row>
      <xdr:rowOff>60316</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864100" y="13947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32511</xdr:rowOff>
    </xdr:from>
    <xdr:to>
      <xdr:col>23</xdr:col>
      <xdr:colOff>133350</xdr:colOff>
      <xdr:row>82</xdr:row>
      <xdr:rowOff>78612</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114800" y="14091411"/>
          <a:ext cx="838200" cy="46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26291</xdr:rowOff>
    </xdr:from>
    <xdr:ext cx="762000" cy="259045"/>
    <xdr:sp macro="" textlink="">
      <xdr:nvSpPr>
        <xdr:cNvPr id="197" name="人件費・物件費等の状況平均値テキスト">
          <a:extLst>
            <a:ext uri="{FF2B5EF4-FFF2-40B4-BE49-F238E27FC236}">
              <a16:creationId xmlns:a16="http://schemas.microsoft.com/office/drawing/2014/main" id="{00000000-0008-0000-0300-0000C5000000}"/>
            </a:ext>
          </a:extLst>
        </xdr:cNvPr>
        <xdr:cNvSpPr txBox="1"/>
      </xdr:nvSpPr>
      <xdr:spPr>
        <a:xfrm>
          <a:off x="5041900" y="139137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9764</xdr:rowOff>
    </xdr:from>
    <xdr:to>
      <xdr:col>23</xdr:col>
      <xdr:colOff>184150</xdr:colOff>
      <xdr:row>82</xdr:row>
      <xdr:rowOff>111364</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4902200" y="14068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32511</xdr:rowOff>
    </xdr:from>
    <xdr:to>
      <xdr:col>19</xdr:col>
      <xdr:colOff>133350</xdr:colOff>
      <xdr:row>82</xdr:row>
      <xdr:rowOff>38925</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flipV="1">
          <a:off x="3225800" y="14091411"/>
          <a:ext cx="889000" cy="6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1339</xdr:rowOff>
    </xdr:from>
    <xdr:to>
      <xdr:col>19</xdr:col>
      <xdr:colOff>184150</xdr:colOff>
      <xdr:row>82</xdr:row>
      <xdr:rowOff>102939</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4064000" y="1406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87716</xdr:rowOff>
    </xdr:from>
    <xdr:ext cx="7366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3733800" y="141466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11599</xdr:rowOff>
    </xdr:from>
    <xdr:to>
      <xdr:col>15</xdr:col>
      <xdr:colOff>82550</xdr:colOff>
      <xdr:row>82</xdr:row>
      <xdr:rowOff>38925</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2336800" y="14070499"/>
          <a:ext cx="889000" cy="27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161255</xdr:rowOff>
    </xdr:from>
    <xdr:to>
      <xdr:col>15</xdr:col>
      <xdr:colOff>133350</xdr:colOff>
      <xdr:row>82</xdr:row>
      <xdr:rowOff>91405</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3175000" y="14048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76182</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2844800" y="14135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152163</xdr:rowOff>
    </xdr:from>
    <xdr:to>
      <xdr:col>11</xdr:col>
      <xdr:colOff>31750</xdr:colOff>
      <xdr:row>82</xdr:row>
      <xdr:rowOff>11599</xdr:rowOff>
    </xdr:to>
    <xdr:cxnSp macro="">
      <xdr:nvCxnSpPr>
        <xdr:cNvPr id="205" name="直線コネクタ 204">
          <a:extLst>
            <a:ext uri="{FF2B5EF4-FFF2-40B4-BE49-F238E27FC236}">
              <a16:creationId xmlns:a16="http://schemas.microsoft.com/office/drawing/2014/main" id="{00000000-0008-0000-0300-0000CD000000}"/>
            </a:ext>
          </a:extLst>
        </xdr:cNvPr>
        <xdr:cNvCxnSpPr/>
      </xdr:nvCxnSpPr>
      <xdr:spPr>
        <a:xfrm>
          <a:off x="1447800" y="14039613"/>
          <a:ext cx="889000" cy="3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141128</xdr:rowOff>
    </xdr:from>
    <xdr:to>
      <xdr:col>11</xdr:col>
      <xdr:colOff>82550</xdr:colOff>
      <xdr:row>82</xdr:row>
      <xdr:rowOff>71278</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2286000" y="14028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56055</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955800" y="14114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113015</xdr:rowOff>
    </xdr:from>
    <xdr:to>
      <xdr:col>7</xdr:col>
      <xdr:colOff>31750</xdr:colOff>
      <xdr:row>82</xdr:row>
      <xdr:rowOff>43165</xdr:rowOff>
    </xdr:to>
    <xdr:sp macro="" textlink="">
      <xdr:nvSpPr>
        <xdr:cNvPr id="208" name="フローチャート: 判断 207">
          <a:extLst>
            <a:ext uri="{FF2B5EF4-FFF2-40B4-BE49-F238E27FC236}">
              <a16:creationId xmlns:a16="http://schemas.microsoft.com/office/drawing/2014/main" id="{00000000-0008-0000-0300-0000D0000000}"/>
            </a:ext>
          </a:extLst>
        </xdr:cNvPr>
        <xdr:cNvSpPr/>
      </xdr:nvSpPr>
      <xdr:spPr>
        <a:xfrm>
          <a:off x="1397000" y="14000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27942</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066800" y="14086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27812</xdr:rowOff>
    </xdr:from>
    <xdr:to>
      <xdr:col>23</xdr:col>
      <xdr:colOff>184150</xdr:colOff>
      <xdr:row>82</xdr:row>
      <xdr:rowOff>129412</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4902200" y="14086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171339</xdr:rowOff>
    </xdr:from>
    <xdr:ext cx="762000" cy="259045"/>
    <xdr:sp macro="" textlink="">
      <xdr:nvSpPr>
        <xdr:cNvPr id="216" name="人件費・物件費等の状況該当値テキスト">
          <a:extLst>
            <a:ext uri="{FF2B5EF4-FFF2-40B4-BE49-F238E27FC236}">
              <a16:creationId xmlns:a16="http://schemas.microsoft.com/office/drawing/2014/main" id="{00000000-0008-0000-0300-0000D8000000}"/>
            </a:ext>
          </a:extLst>
        </xdr:cNvPr>
        <xdr:cNvSpPr txBox="1"/>
      </xdr:nvSpPr>
      <xdr:spPr>
        <a:xfrm>
          <a:off x="5041900" y="14058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153161</xdr:rowOff>
    </xdr:from>
    <xdr:to>
      <xdr:col>19</xdr:col>
      <xdr:colOff>184150</xdr:colOff>
      <xdr:row>82</xdr:row>
      <xdr:rowOff>83311</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4064000" y="14040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93488</xdr:rowOff>
    </xdr:from>
    <xdr:ext cx="7366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3733800" y="138094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159575</xdr:rowOff>
    </xdr:from>
    <xdr:to>
      <xdr:col>15</xdr:col>
      <xdr:colOff>133350</xdr:colOff>
      <xdr:row>82</xdr:row>
      <xdr:rowOff>89725</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3175000" y="14047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99902</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2844800" y="13815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132249</xdr:rowOff>
    </xdr:from>
    <xdr:to>
      <xdr:col>11</xdr:col>
      <xdr:colOff>82550</xdr:colOff>
      <xdr:row>82</xdr:row>
      <xdr:rowOff>62399</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2286000" y="14019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72576</xdr:rowOff>
    </xdr:from>
    <xdr:ext cx="7620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955800" y="13788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101363</xdr:rowOff>
    </xdr:from>
    <xdr:to>
      <xdr:col>7</xdr:col>
      <xdr:colOff>31750</xdr:colOff>
      <xdr:row>82</xdr:row>
      <xdr:rowOff>31513</xdr:rowOff>
    </xdr:to>
    <xdr:sp macro="" textlink="">
      <xdr:nvSpPr>
        <xdr:cNvPr id="223" name="楕円 222">
          <a:extLst>
            <a:ext uri="{FF2B5EF4-FFF2-40B4-BE49-F238E27FC236}">
              <a16:creationId xmlns:a16="http://schemas.microsoft.com/office/drawing/2014/main" id="{00000000-0008-0000-0300-0000DF000000}"/>
            </a:ext>
          </a:extLst>
        </xdr:cNvPr>
        <xdr:cNvSpPr/>
      </xdr:nvSpPr>
      <xdr:spPr>
        <a:xfrm>
          <a:off x="1397000" y="13988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41690</xdr:rowOff>
    </xdr:from>
    <xdr:ext cx="762000" cy="259045"/>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066800" y="13757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令和４年度と比較して</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0.4</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ポイント下回り、類似団体と比較して</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ポイント上回っている。</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給与水準は、地方公務員法に基づき、社会情勢を踏まえ適正化を図ってきており、今後も国公準拠原則とし、県人事委員会勧告等も参考に適正な給与水準となるよう努める。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a:extLst>
            <a:ext uri="{FF2B5EF4-FFF2-40B4-BE49-F238E27FC236}">
              <a16:creationId xmlns:a16="http://schemas.microsoft.com/office/drawing/2014/main" id="{00000000-0008-0000-0300-0000FC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47272</xdr:rowOff>
    </xdr:from>
    <xdr:to>
      <xdr:col>81</xdr:col>
      <xdr:colOff>44450</xdr:colOff>
      <xdr:row>89</xdr:row>
      <xdr:rowOff>163689</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7018000" y="13934722"/>
          <a:ext cx="0" cy="14880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135766</xdr:rowOff>
    </xdr:from>
    <xdr:ext cx="762000" cy="259045"/>
    <xdr:sp macro="" textlink="">
      <xdr:nvSpPr>
        <xdr:cNvPr id="254" name="給与水準   （国との比較）最小値テキスト">
          <a:extLst>
            <a:ext uri="{FF2B5EF4-FFF2-40B4-BE49-F238E27FC236}">
              <a16:creationId xmlns:a16="http://schemas.microsoft.com/office/drawing/2014/main" id="{00000000-0008-0000-0300-0000FE000000}"/>
            </a:ext>
          </a:extLst>
        </xdr:cNvPr>
        <xdr:cNvSpPr txBox="1"/>
      </xdr:nvSpPr>
      <xdr:spPr>
        <a:xfrm>
          <a:off x="17106900" y="15394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163689</xdr:rowOff>
    </xdr:from>
    <xdr:to>
      <xdr:col>81</xdr:col>
      <xdr:colOff>133350</xdr:colOff>
      <xdr:row>89</xdr:row>
      <xdr:rowOff>163689</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929100" y="15422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133649</xdr:rowOff>
    </xdr:from>
    <xdr:ext cx="762000" cy="259045"/>
    <xdr:sp macro="" textlink="">
      <xdr:nvSpPr>
        <xdr:cNvPr id="256" name="給与水準   （国との比較）最大値テキスト">
          <a:extLst>
            <a:ext uri="{FF2B5EF4-FFF2-40B4-BE49-F238E27FC236}">
              <a16:creationId xmlns:a16="http://schemas.microsoft.com/office/drawing/2014/main" id="{00000000-0008-0000-0300-000000010000}"/>
            </a:ext>
          </a:extLst>
        </xdr:cNvPr>
        <xdr:cNvSpPr txBox="1"/>
      </xdr:nvSpPr>
      <xdr:spPr>
        <a:xfrm>
          <a:off x="17106900" y="13678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47272</xdr:rowOff>
    </xdr:from>
    <xdr:to>
      <xdr:col>81</xdr:col>
      <xdr:colOff>133350</xdr:colOff>
      <xdr:row>81</xdr:row>
      <xdr:rowOff>47272</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929100" y="13934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23989</xdr:rowOff>
    </xdr:from>
    <xdr:to>
      <xdr:col>81</xdr:col>
      <xdr:colOff>44450</xdr:colOff>
      <xdr:row>87</xdr:row>
      <xdr:rowOff>77611</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6179800" y="14940139"/>
          <a:ext cx="838200" cy="5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299</xdr:rowOff>
    </xdr:from>
    <xdr:ext cx="762000" cy="259045"/>
    <xdr:sp macro="" textlink="">
      <xdr:nvSpPr>
        <xdr:cNvPr id="259" name="給与水準   （国との比較）平均値テキスト">
          <a:extLst>
            <a:ext uri="{FF2B5EF4-FFF2-40B4-BE49-F238E27FC236}">
              <a16:creationId xmlns:a16="http://schemas.microsoft.com/office/drawing/2014/main" id="{00000000-0008-0000-0300-000003010000}"/>
            </a:ext>
          </a:extLst>
        </xdr:cNvPr>
        <xdr:cNvSpPr txBox="1"/>
      </xdr:nvSpPr>
      <xdr:spPr>
        <a:xfrm>
          <a:off x="17106900" y="145735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155222</xdr:rowOff>
    </xdr:from>
    <xdr:to>
      <xdr:col>81</xdr:col>
      <xdr:colOff>95250</xdr:colOff>
      <xdr:row>86</xdr:row>
      <xdr:rowOff>85372</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6967200" y="1472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64205</xdr:rowOff>
    </xdr:from>
    <xdr:to>
      <xdr:col>77</xdr:col>
      <xdr:colOff>44450</xdr:colOff>
      <xdr:row>87</xdr:row>
      <xdr:rowOff>77611</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5290800" y="14980355"/>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168628</xdr:rowOff>
    </xdr:from>
    <xdr:to>
      <xdr:col>77</xdr:col>
      <xdr:colOff>95250</xdr:colOff>
      <xdr:row>86</xdr:row>
      <xdr:rowOff>98778</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6129000" y="14741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108955</xdr:rowOff>
    </xdr:from>
    <xdr:ext cx="7366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5798800" y="145107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64205</xdr:rowOff>
    </xdr:from>
    <xdr:to>
      <xdr:col>72</xdr:col>
      <xdr:colOff>203200</xdr:colOff>
      <xdr:row>87</xdr:row>
      <xdr:rowOff>77611</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4401800" y="14980355"/>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10584</xdr:rowOff>
    </xdr:from>
    <xdr:to>
      <xdr:col>73</xdr:col>
      <xdr:colOff>44450</xdr:colOff>
      <xdr:row>86</xdr:row>
      <xdr:rowOff>112184</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5240000" y="14755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122361</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909800" y="14524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10584</xdr:rowOff>
    </xdr:from>
    <xdr:to>
      <xdr:col>68</xdr:col>
      <xdr:colOff>152400</xdr:colOff>
      <xdr:row>87</xdr:row>
      <xdr:rowOff>77611</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a:off x="13512800" y="14926734"/>
          <a:ext cx="889000" cy="67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37395</xdr:rowOff>
    </xdr:from>
    <xdr:to>
      <xdr:col>68</xdr:col>
      <xdr:colOff>203200</xdr:colOff>
      <xdr:row>86</xdr:row>
      <xdr:rowOff>138995</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4351000" y="1478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149172</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020800" y="1455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23989</xdr:rowOff>
    </xdr:from>
    <xdr:to>
      <xdr:col>64</xdr:col>
      <xdr:colOff>152400</xdr:colOff>
      <xdr:row>86</xdr:row>
      <xdr:rowOff>125589</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3462000" y="1476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135766</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131800" y="14537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144639</xdr:rowOff>
    </xdr:from>
    <xdr:to>
      <xdr:col>81</xdr:col>
      <xdr:colOff>95250</xdr:colOff>
      <xdr:row>87</xdr:row>
      <xdr:rowOff>74789</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6967200" y="14889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116716</xdr:rowOff>
    </xdr:from>
    <xdr:ext cx="762000" cy="259045"/>
    <xdr:sp macro="" textlink="">
      <xdr:nvSpPr>
        <xdr:cNvPr id="278" name="給与水準   （国との比較）該当値テキスト">
          <a:extLst>
            <a:ext uri="{FF2B5EF4-FFF2-40B4-BE49-F238E27FC236}">
              <a16:creationId xmlns:a16="http://schemas.microsoft.com/office/drawing/2014/main" id="{00000000-0008-0000-0300-000016010000}"/>
            </a:ext>
          </a:extLst>
        </xdr:cNvPr>
        <xdr:cNvSpPr txBox="1"/>
      </xdr:nvSpPr>
      <xdr:spPr>
        <a:xfrm>
          <a:off x="17106900" y="14861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26811</xdr:rowOff>
    </xdr:from>
    <xdr:to>
      <xdr:col>77</xdr:col>
      <xdr:colOff>95250</xdr:colOff>
      <xdr:row>87</xdr:row>
      <xdr:rowOff>128411</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6129000" y="1494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113188</xdr:rowOff>
    </xdr:from>
    <xdr:ext cx="7366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798800" y="150293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13405</xdr:rowOff>
    </xdr:from>
    <xdr:to>
      <xdr:col>73</xdr:col>
      <xdr:colOff>44450</xdr:colOff>
      <xdr:row>87</xdr:row>
      <xdr:rowOff>115005</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5240000" y="1492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99782</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909800" y="15015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26811</xdr:rowOff>
    </xdr:from>
    <xdr:to>
      <xdr:col>68</xdr:col>
      <xdr:colOff>203200</xdr:colOff>
      <xdr:row>87</xdr:row>
      <xdr:rowOff>128411</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4351000" y="1494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113188</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020800" y="15029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131234</xdr:rowOff>
    </xdr:from>
    <xdr:to>
      <xdr:col>64</xdr:col>
      <xdr:colOff>152400</xdr:colOff>
      <xdr:row>87</xdr:row>
      <xdr:rowOff>61384</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3462000" y="14875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46161</xdr:rowOff>
    </xdr:from>
    <xdr:ext cx="7620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3131800" y="14962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[11.45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合併当初の平成</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16</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年度の職員数は</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413</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人で人口</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1,000</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人当たり職員数が多かったことから、定員適正化計画に沿って新規採用職員数の抑制、勧奨退職を勧めたことに加えて、窓口業務の民間委託及び公共施設の指定管理者制度の導入等により、平成</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27</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年度には人口</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1,000</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人当たり</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9.48</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人まで改善された。</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令和５年度は人口の減により、前年度と比較して</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0.14</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ポイント増加しているが、平成</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28</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年度末に策定した定員管理基本方針に沿って、適正な人員配置を図っていく。</a:t>
          </a:r>
        </a:p>
      </xdr:txBody>
    </xdr:sp>
    <xdr:clientData/>
  </xdr:twoCellAnchor>
  <xdr:oneCellAnchor>
    <xdr:from>
      <xdr:col>61</xdr:col>
      <xdr:colOff>6350</xdr:colOff>
      <xdr:row>54</xdr:row>
      <xdr:rowOff>139700</xdr:rowOff>
    </xdr:from>
    <xdr:ext cx="349839" cy="225703"/>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4" name="テキスト ボックス 313">
          <a:extLst>
            <a:ext uri="{FF2B5EF4-FFF2-40B4-BE49-F238E27FC236}">
              <a16:creationId xmlns:a16="http://schemas.microsoft.com/office/drawing/2014/main" id="{00000000-0008-0000-0300-00003A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5" name="定員管理の状況グラフ枠">
          <a:extLst>
            <a:ext uri="{FF2B5EF4-FFF2-40B4-BE49-F238E27FC236}">
              <a16:creationId xmlns:a16="http://schemas.microsoft.com/office/drawing/2014/main" id="{00000000-0008-0000-0300-00003B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163999</xdr:rowOff>
    </xdr:from>
    <xdr:to>
      <xdr:col>81</xdr:col>
      <xdr:colOff>44450</xdr:colOff>
      <xdr:row>66</xdr:row>
      <xdr:rowOff>16594</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flipV="1">
          <a:off x="17018000" y="10108099"/>
          <a:ext cx="0" cy="12241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65</xdr:row>
      <xdr:rowOff>160121</xdr:rowOff>
    </xdr:from>
    <xdr:ext cx="762000" cy="259045"/>
    <xdr:sp macro="" textlink="">
      <xdr:nvSpPr>
        <xdr:cNvPr id="317" name="定員管理の状況最小値テキスト">
          <a:extLst>
            <a:ext uri="{FF2B5EF4-FFF2-40B4-BE49-F238E27FC236}">
              <a16:creationId xmlns:a16="http://schemas.microsoft.com/office/drawing/2014/main" id="{00000000-0008-0000-0300-00003D010000}"/>
            </a:ext>
          </a:extLst>
        </xdr:cNvPr>
        <xdr:cNvSpPr txBox="1"/>
      </xdr:nvSpPr>
      <xdr:spPr>
        <a:xfrm>
          <a:off x="17106900" y="11304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16594</xdr:rowOff>
    </xdr:from>
    <xdr:to>
      <xdr:col>81</xdr:col>
      <xdr:colOff>133350</xdr:colOff>
      <xdr:row>66</xdr:row>
      <xdr:rowOff>16594</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929100" y="11332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78926</xdr:rowOff>
    </xdr:from>
    <xdr:ext cx="762000" cy="259045"/>
    <xdr:sp macro="" textlink="">
      <xdr:nvSpPr>
        <xdr:cNvPr id="319" name="定員管理の状況最大値テキスト">
          <a:extLst>
            <a:ext uri="{FF2B5EF4-FFF2-40B4-BE49-F238E27FC236}">
              <a16:creationId xmlns:a16="http://schemas.microsoft.com/office/drawing/2014/main" id="{00000000-0008-0000-0300-00003F010000}"/>
            </a:ext>
          </a:extLst>
        </xdr:cNvPr>
        <xdr:cNvSpPr txBox="1"/>
      </xdr:nvSpPr>
      <xdr:spPr>
        <a:xfrm>
          <a:off x="17106900" y="9851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163999</xdr:rowOff>
    </xdr:from>
    <xdr:to>
      <xdr:col>81</xdr:col>
      <xdr:colOff>133350</xdr:colOff>
      <xdr:row>58</xdr:row>
      <xdr:rowOff>163999</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929100" y="10108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39751</xdr:rowOff>
    </xdr:from>
    <xdr:to>
      <xdr:col>81</xdr:col>
      <xdr:colOff>44450</xdr:colOff>
      <xdr:row>61</xdr:row>
      <xdr:rowOff>51012</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179800" y="10498201"/>
          <a:ext cx="838200" cy="11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140733</xdr:rowOff>
    </xdr:from>
    <xdr:ext cx="762000" cy="259045"/>
    <xdr:sp macro="" textlink="">
      <xdr:nvSpPr>
        <xdr:cNvPr id="322" name="定員管理の状況平均値テキスト">
          <a:extLst>
            <a:ext uri="{FF2B5EF4-FFF2-40B4-BE49-F238E27FC236}">
              <a16:creationId xmlns:a16="http://schemas.microsoft.com/office/drawing/2014/main" id="{00000000-0008-0000-0300-000042010000}"/>
            </a:ext>
          </a:extLst>
        </xdr:cNvPr>
        <xdr:cNvSpPr txBox="1"/>
      </xdr:nvSpPr>
      <xdr:spPr>
        <a:xfrm>
          <a:off x="17106900" y="102562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124206</xdr:rowOff>
    </xdr:from>
    <xdr:to>
      <xdr:col>81</xdr:col>
      <xdr:colOff>95250</xdr:colOff>
      <xdr:row>61</xdr:row>
      <xdr:rowOff>54356</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6967200" y="10411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1947</xdr:rowOff>
    </xdr:from>
    <xdr:to>
      <xdr:col>77</xdr:col>
      <xdr:colOff>44450</xdr:colOff>
      <xdr:row>61</xdr:row>
      <xdr:rowOff>39751</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5290800" y="10460397"/>
          <a:ext cx="889000" cy="37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110532</xdr:rowOff>
    </xdr:from>
    <xdr:to>
      <xdr:col>77</xdr:col>
      <xdr:colOff>95250</xdr:colOff>
      <xdr:row>61</xdr:row>
      <xdr:rowOff>40682</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6129000" y="10397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50859</xdr:rowOff>
    </xdr:from>
    <xdr:ext cx="7366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5798800" y="101664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153289</xdr:rowOff>
    </xdr:from>
    <xdr:to>
      <xdr:col>72</xdr:col>
      <xdr:colOff>203200</xdr:colOff>
      <xdr:row>61</xdr:row>
      <xdr:rowOff>1947</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4401800" y="10440289"/>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103294</xdr:rowOff>
    </xdr:from>
    <xdr:to>
      <xdr:col>73</xdr:col>
      <xdr:colOff>44450</xdr:colOff>
      <xdr:row>61</xdr:row>
      <xdr:rowOff>33444</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5240000" y="10390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43621</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909800" y="10159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113072</xdr:rowOff>
    </xdr:from>
    <xdr:to>
      <xdr:col>68</xdr:col>
      <xdr:colOff>152400</xdr:colOff>
      <xdr:row>60</xdr:row>
      <xdr:rowOff>153289</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a:off x="13512800" y="10400072"/>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75946</xdr:rowOff>
    </xdr:from>
    <xdr:to>
      <xdr:col>68</xdr:col>
      <xdr:colOff>203200</xdr:colOff>
      <xdr:row>61</xdr:row>
      <xdr:rowOff>6096</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4351000" y="10362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16273</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020800" y="10131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69511</xdr:rowOff>
    </xdr:from>
    <xdr:to>
      <xdr:col>64</xdr:col>
      <xdr:colOff>152400</xdr:colOff>
      <xdr:row>60</xdr:row>
      <xdr:rowOff>171111</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3462000" y="10356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155888</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131800" y="10442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212</xdr:rowOff>
    </xdr:from>
    <xdr:to>
      <xdr:col>81</xdr:col>
      <xdr:colOff>95250</xdr:colOff>
      <xdr:row>61</xdr:row>
      <xdr:rowOff>101812</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6967200" y="10458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143739</xdr:rowOff>
    </xdr:from>
    <xdr:ext cx="762000" cy="259045"/>
    <xdr:sp macro="" textlink="">
      <xdr:nvSpPr>
        <xdr:cNvPr id="341" name="定員管理の状況該当値テキスト">
          <a:extLst>
            <a:ext uri="{FF2B5EF4-FFF2-40B4-BE49-F238E27FC236}">
              <a16:creationId xmlns:a16="http://schemas.microsoft.com/office/drawing/2014/main" id="{00000000-0008-0000-0300-000055010000}"/>
            </a:ext>
          </a:extLst>
        </xdr:cNvPr>
        <xdr:cNvSpPr txBox="1"/>
      </xdr:nvSpPr>
      <xdr:spPr>
        <a:xfrm>
          <a:off x="17106900" y="10430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160401</xdr:rowOff>
    </xdr:from>
    <xdr:to>
      <xdr:col>77</xdr:col>
      <xdr:colOff>95250</xdr:colOff>
      <xdr:row>61</xdr:row>
      <xdr:rowOff>90551</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6129000" y="10447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75328</xdr:rowOff>
    </xdr:from>
    <xdr:ext cx="7366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5798800" y="105337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122597</xdr:rowOff>
    </xdr:from>
    <xdr:to>
      <xdr:col>73</xdr:col>
      <xdr:colOff>44450</xdr:colOff>
      <xdr:row>61</xdr:row>
      <xdr:rowOff>52747</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5240000" y="10409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37524</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909800" y="10495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102489</xdr:rowOff>
    </xdr:from>
    <xdr:to>
      <xdr:col>68</xdr:col>
      <xdr:colOff>203200</xdr:colOff>
      <xdr:row>61</xdr:row>
      <xdr:rowOff>32639</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4351000" y="10389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17416</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4020800" y="10475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62272</xdr:rowOff>
    </xdr:from>
    <xdr:to>
      <xdr:col>64</xdr:col>
      <xdr:colOff>152400</xdr:colOff>
      <xdr:row>60</xdr:row>
      <xdr:rowOff>163872</xdr:rowOff>
    </xdr:to>
    <xdr:sp macro="" textlink="">
      <xdr:nvSpPr>
        <xdr:cNvPr id="348" name="楕円 347">
          <a:extLst>
            <a:ext uri="{FF2B5EF4-FFF2-40B4-BE49-F238E27FC236}">
              <a16:creationId xmlns:a16="http://schemas.microsoft.com/office/drawing/2014/main" id="{00000000-0008-0000-0300-00005C010000}"/>
            </a:ext>
          </a:extLst>
        </xdr:cNvPr>
        <xdr:cNvSpPr/>
      </xdr:nvSpPr>
      <xdr:spPr>
        <a:xfrm>
          <a:off x="13462000" y="10349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2599</xdr:rowOff>
    </xdr:from>
    <xdr:ext cx="762000" cy="259045"/>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3131800" y="10118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類似団体と比較して</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2.6</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ポイント、県平均と比較して</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4.0</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ポイント上回っている。</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本指標は当該年度を含む過去３ヵ年平均で算出されるが、令和４年度（単年度）と比較し、令和５年度（単年度）は特定財源の額が増加したこと等により、低い比率となった。</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今後も、地方債発行額の抑制や民間資金等の繰上償還による公債費の削減に努める。</a:t>
          </a:r>
        </a:p>
      </xdr:txBody>
    </xdr:sp>
    <xdr:clientData/>
  </xdr:twoCellAnchor>
  <xdr:oneCellAnchor>
    <xdr:from>
      <xdr:col>61</xdr:col>
      <xdr:colOff>6350</xdr:colOff>
      <xdr:row>32</xdr:row>
      <xdr:rowOff>101600</xdr:rowOff>
    </xdr:from>
    <xdr:ext cx="298543" cy="225703"/>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5" name="テキスト ボックス 374">
          <a:extLst>
            <a:ext uri="{FF2B5EF4-FFF2-40B4-BE49-F238E27FC236}">
              <a16:creationId xmlns:a16="http://schemas.microsoft.com/office/drawing/2014/main" id="{00000000-0008-0000-0300-000077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a:extLst>
            <a:ext uri="{FF2B5EF4-FFF2-40B4-BE49-F238E27FC236}">
              <a16:creationId xmlns:a16="http://schemas.microsoft.com/office/drawing/2014/main" id="{00000000-0008-0000-0300-000079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75353</xdr:rowOff>
    </xdr:from>
    <xdr:to>
      <xdr:col>81</xdr:col>
      <xdr:colOff>44450</xdr:colOff>
      <xdr:row>43</xdr:row>
      <xdr:rowOff>159596</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7018000" y="6076103"/>
          <a:ext cx="0" cy="14558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131673</xdr:rowOff>
    </xdr:from>
    <xdr:ext cx="762000" cy="259045"/>
    <xdr:sp macro="" textlink="">
      <xdr:nvSpPr>
        <xdr:cNvPr id="379" name="公債費負担の状況最小値テキスト">
          <a:extLst>
            <a:ext uri="{FF2B5EF4-FFF2-40B4-BE49-F238E27FC236}">
              <a16:creationId xmlns:a16="http://schemas.microsoft.com/office/drawing/2014/main" id="{00000000-0008-0000-0300-00007B010000}"/>
            </a:ext>
          </a:extLst>
        </xdr:cNvPr>
        <xdr:cNvSpPr txBox="1"/>
      </xdr:nvSpPr>
      <xdr:spPr>
        <a:xfrm>
          <a:off x="17106900" y="7504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159596</xdr:rowOff>
    </xdr:from>
    <xdr:to>
      <xdr:col>81</xdr:col>
      <xdr:colOff>133350</xdr:colOff>
      <xdr:row>43</xdr:row>
      <xdr:rowOff>159596</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7531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161730</xdr:rowOff>
    </xdr:from>
    <xdr:ext cx="762000" cy="259045"/>
    <xdr:sp macro="" textlink="">
      <xdr:nvSpPr>
        <xdr:cNvPr id="381" name="公債費負担の状況最大値テキスト">
          <a:extLst>
            <a:ext uri="{FF2B5EF4-FFF2-40B4-BE49-F238E27FC236}">
              <a16:creationId xmlns:a16="http://schemas.microsoft.com/office/drawing/2014/main" id="{00000000-0008-0000-0300-00007D010000}"/>
            </a:ext>
          </a:extLst>
        </xdr:cNvPr>
        <xdr:cNvSpPr txBox="1"/>
      </xdr:nvSpPr>
      <xdr:spPr>
        <a:xfrm>
          <a:off x="17106900" y="58195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75353</xdr:rowOff>
    </xdr:from>
    <xdr:to>
      <xdr:col>81</xdr:col>
      <xdr:colOff>133350</xdr:colOff>
      <xdr:row>35</xdr:row>
      <xdr:rowOff>75353</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60761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70273</xdr:rowOff>
    </xdr:from>
    <xdr:to>
      <xdr:col>81</xdr:col>
      <xdr:colOff>44450</xdr:colOff>
      <xdr:row>37</xdr:row>
      <xdr:rowOff>70273</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179800" y="641392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155169</xdr:rowOff>
    </xdr:from>
    <xdr:ext cx="762000" cy="259045"/>
    <xdr:sp macro="" textlink="">
      <xdr:nvSpPr>
        <xdr:cNvPr id="384" name="公債費負担の状況平均値テキスト">
          <a:extLst>
            <a:ext uri="{FF2B5EF4-FFF2-40B4-BE49-F238E27FC236}">
              <a16:creationId xmlns:a16="http://schemas.microsoft.com/office/drawing/2014/main" id="{00000000-0008-0000-0300-000080010000}"/>
            </a:ext>
          </a:extLst>
        </xdr:cNvPr>
        <xdr:cNvSpPr txBox="1"/>
      </xdr:nvSpPr>
      <xdr:spPr>
        <a:xfrm>
          <a:off x="17106900" y="61559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138642</xdr:rowOff>
    </xdr:from>
    <xdr:to>
      <xdr:col>81</xdr:col>
      <xdr:colOff>95250</xdr:colOff>
      <xdr:row>37</xdr:row>
      <xdr:rowOff>68792</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967200" y="631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68263</xdr:rowOff>
    </xdr:from>
    <xdr:to>
      <xdr:col>77</xdr:col>
      <xdr:colOff>44450</xdr:colOff>
      <xdr:row>37</xdr:row>
      <xdr:rowOff>70273</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5290800" y="6411913"/>
          <a:ext cx="889000" cy="2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36</xdr:row>
      <xdr:rowOff>136631</xdr:rowOff>
    </xdr:from>
    <xdr:to>
      <xdr:col>77</xdr:col>
      <xdr:colOff>95250</xdr:colOff>
      <xdr:row>37</xdr:row>
      <xdr:rowOff>66781</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1290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76958</xdr:rowOff>
    </xdr:from>
    <xdr:ext cx="7366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5798800" y="60777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68263</xdr:rowOff>
    </xdr:from>
    <xdr:to>
      <xdr:col>72</xdr:col>
      <xdr:colOff>203200</xdr:colOff>
      <xdr:row>37</xdr:row>
      <xdr:rowOff>76306</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flipV="1">
          <a:off x="14401800" y="6411913"/>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136631</xdr:rowOff>
    </xdr:from>
    <xdr:to>
      <xdr:col>73</xdr:col>
      <xdr:colOff>44450</xdr:colOff>
      <xdr:row>37</xdr:row>
      <xdr:rowOff>66781</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52400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76958</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909800" y="6077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76306</xdr:rowOff>
    </xdr:from>
    <xdr:to>
      <xdr:col>68</xdr:col>
      <xdr:colOff>152400</xdr:colOff>
      <xdr:row>37</xdr:row>
      <xdr:rowOff>76306</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3512800" y="64199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142663</xdr:rowOff>
    </xdr:from>
    <xdr:to>
      <xdr:col>68</xdr:col>
      <xdr:colOff>203200</xdr:colOff>
      <xdr:row>37</xdr:row>
      <xdr:rowOff>72813</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4351000" y="6314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82990</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020800" y="6083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148696</xdr:rowOff>
    </xdr:from>
    <xdr:to>
      <xdr:col>64</xdr:col>
      <xdr:colOff>152400</xdr:colOff>
      <xdr:row>37</xdr:row>
      <xdr:rowOff>78846</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462000" y="632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89023</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131800" y="6089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19473</xdr:rowOff>
    </xdr:from>
    <xdr:to>
      <xdr:col>81</xdr:col>
      <xdr:colOff>95250</xdr:colOff>
      <xdr:row>37</xdr:row>
      <xdr:rowOff>121073</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967200" y="6363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163000</xdr:rowOff>
    </xdr:from>
    <xdr:ext cx="762000" cy="259045"/>
    <xdr:sp macro="" textlink="">
      <xdr:nvSpPr>
        <xdr:cNvPr id="403" name="公債費負担の状況該当値テキスト">
          <a:extLst>
            <a:ext uri="{FF2B5EF4-FFF2-40B4-BE49-F238E27FC236}">
              <a16:creationId xmlns:a16="http://schemas.microsoft.com/office/drawing/2014/main" id="{00000000-0008-0000-0300-000093010000}"/>
            </a:ext>
          </a:extLst>
        </xdr:cNvPr>
        <xdr:cNvSpPr txBox="1"/>
      </xdr:nvSpPr>
      <xdr:spPr>
        <a:xfrm>
          <a:off x="17106900" y="63352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19473</xdr:rowOff>
    </xdr:from>
    <xdr:to>
      <xdr:col>77</xdr:col>
      <xdr:colOff>95250</xdr:colOff>
      <xdr:row>37</xdr:row>
      <xdr:rowOff>121073</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129000" y="6363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105850</xdr:rowOff>
    </xdr:from>
    <xdr:ext cx="7366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798800" y="64495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17463</xdr:rowOff>
    </xdr:from>
    <xdr:to>
      <xdr:col>73</xdr:col>
      <xdr:colOff>44450</xdr:colOff>
      <xdr:row>37</xdr:row>
      <xdr:rowOff>119063</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5240000" y="6361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103840</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909800" y="6447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25506</xdr:rowOff>
    </xdr:from>
    <xdr:to>
      <xdr:col>68</xdr:col>
      <xdr:colOff>203200</xdr:colOff>
      <xdr:row>37</xdr:row>
      <xdr:rowOff>127106</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4351000" y="6369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111883</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020800" y="6455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25506</xdr:rowOff>
    </xdr:from>
    <xdr:to>
      <xdr:col>64</xdr:col>
      <xdr:colOff>152400</xdr:colOff>
      <xdr:row>37</xdr:row>
      <xdr:rowOff>127106</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462000" y="6369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111883</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131800" y="6455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令和４年度と同様に将来負担比率は生じていない。</a:t>
          </a:r>
        </a:p>
        <a:p>
          <a:r>
            <a:rPr kumimoji="1" lang="ja-JP" altLang="en-US" sz="1100">
              <a:solidFill>
                <a:srgbClr val="FF0000"/>
              </a:solidFill>
              <a:latin typeface="ＭＳ Ｐゴシック" panose="020B0600070205080204" pitchFamily="50" charset="-128"/>
              <a:ea typeface="ＭＳ Ｐゴシック" panose="020B0600070205080204" pitchFamily="50" charset="-128"/>
            </a:rPr>
            <a:t>　</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主な要因としては、令和５年度決算において、充当可能財源等が将来負担額を上回ったため、分子がマイナス値となったことが挙げられる。</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今後も地方債発行額の抑制や民間資金等繰上償還による地方債現在高の減少に努める。</a:t>
          </a:r>
        </a:p>
      </xdr:txBody>
    </xdr:sp>
    <xdr:clientData/>
  </xdr:twoCellAnchor>
  <xdr:oneCellAnchor>
    <xdr:from>
      <xdr:col>61</xdr:col>
      <xdr:colOff>6350</xdr:colOff>
      <xdr:row>10</xdr:row>
      <xdr:rowOff>63500</xdr:rowOff>
    </xdr:from>
    <xdr:ext cx="298543" cy="225703"/>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21</xdr:row>
      <xdr:rowOff>151257</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370667"/>
          <a:ext cx="0" cy="138104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123334</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723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151257</xdr:rowOff>
    </xdr:from>
    <xdr:to>
      <xdr:col>81</xdr:col>
      <xdr:colOff>133350</xdr:colOff>
      <xdr:row>21</xdr:row>
      <xdr:rowOff>151257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3751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145136</xdr:rowOff>
    </xdr:from>
    <xdr:ext cx="762000" cy="259045"/>
    <xdr:sp macro="" textlink="">
      <xdr:nvSpPr>
        <xdr:cNvPr id="445" name="将来負担の状況平均値テキスト">
          <a:extLst>
            <a:ext uri="{FF2B5EF4-FFF2-40B4-BE49-F238E27FC236}">
              <a16:creationId xmlns:a16="http://schemas.microsoft.com/office/drawing/2014/main" id="{00000000-0008-0000-0300-0000BD010000}"/>
            </a:ext>
          </a:extLst>
        </xdr:cNvPr>
        <xdr:cNvSpPr txBox="1"/>
      </xdr:nvSpPr>
      <xdr:spPr>
        <a:xfrm>
          <a:off x="17106900" y="23739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1609</xdr:rowOff>
    </xdr:from>
    <xdr:to>
      <xdr:col>81</xdr:col>
      <xdr:colOff>95250</xdr:colOff>
      <xdr:row>14</xdr:row>
      <xdr:rowOff>103209</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6967200" y="2401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45847</xdr:rowOff>
    </xdr:from>
    <xdr:to>
      <xdr:col>77</xdr:col>
      <xdr:colOff>95250</xdr:colOff>
      <xdr:row>14</xdr:row>
      <xdr:rowOff>147447</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129000" y="2446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157624</xdr:rowOff>
    </xdr:from>
    <xdr:ext cx="7366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798800" y="22150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122259</xdr:rowOff>
    </xdr:from>
    <xdr:to>
      <xdr:col>73</xdr:col>
      <xdr:colOff>44450</xdr:colOff>
      <xdr:row>15</xdr:row>
      <xdr:rowOff>52409</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5240000" y="2522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62586</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909800" y="2291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81915</xdr:rowOff>
    </xdr:from>
    <xdr:to>
      <xdr:col>68</xdr:col>
      <xdr:colOff>203200</xdr:colOff>
      <xdr:row>16</xdr:row>
      <xdr:rowOff>12065</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4351000" y="2653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22242</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020800" y="2422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143044</xdr:rowOff>
    </xdr:from>
    <xdr:to>
      <xdr:col>64</xdr:col>
      <xdr:colOff>152400</xdr:colOff>
      <xdr:row>16</xdr:row>
      <xdr:rowOff>73194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3462000" y="2714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83371</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131800" y="2483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熊本県上天草市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24,285
24,128
126.67
23,592,048
22,280,270
888,875
10,572,796
19,696,722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令和４年度と比較し、</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0.5</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ポイント減少して</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20.7%</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となっており、類似団体と比較して</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4.5</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ポイント下回っている。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85090</xdr:rowOff>
    </xdr:from>
    <xdr:to>
      <xdr:col>24</xdr:col>
      <xdr:colOff>25400</xdr:colOff>
      <xdr:row>41</xdr:row>
      <xdr:rowOff>161290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4294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133367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162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161290</xdr:rowOff>
    </xdr:from>
    <xdr:to>
      <xdr:col>24</xdr:col>
      <xdr:colOff>114300</xdr:colOff>
      <xdr:row>41</xdr:row>
      <xdr:rowOff>161290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19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86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85090</xdr:rowOff>
    </xdr:from>
    <xdr:to>
      <xdr:col>24</xdr:col>
      <xdr:colOff>114300</xdr:colOff>
      <xdr:row>33</xdr:row>
      <xdr:rowOff>85090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42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85090</xdr:rowOff>
    </xdr:from>
    <xdr:to>
      <xdr:col>24</xdr:col>
      <xdr:colOff>25400</xdr:colOff>
      <xdr:row>35</xdr:row>
      <xdr:rowOff>123190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08584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6367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350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34290</xdr:rowOff>
    </xdr:from>
    <xdr:to>
      <xdr:col>24</xdr:col>
      <xdr:colOff>76200</xdr:colOff>
      <xdr:row>37</xdr:row>
      <xdr:rowOff>135890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123190</xdr:rowOff>
    </xdr:from>
    <xdr:to>
      <xdr:col>19</xdr:col>
      <xdr:colOff>187325</xdr:colOff>
      <xdr:row>35</xdr:row>
      <xdr:rowOff>146050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1239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19050</xdr:rowOff>
    </xdr:from>
    <xdr:to>
      <xdr:col>20</xdr:col>
      <xdr:colOff>38100</xdr:colOff>
      <xdr:row>37</xdr:row>
      <xdr:rowOff>120650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105427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449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146050</xdr:rowOff>
    </xdr:from>
    <xdr:to>
      <xdr:col>15</xdr:col>
      <xdr:colOff>98425</xdr:colOff>
      <xdr:row>36</xdr:row>
      <xdr:rowOff>27940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14680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144780</xdr:rowOff>
    </xdr:from>
    <xdr:to>
      <xdr:col>15</xdr:col>
      <xdr:colOff>149225</xdr:colOff>
      <xdr:row>37</xdr:row>
      <xdr:rowOff>74930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59707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153670</xdr:rowOff>
    </xdr:from>
    <xdr:to>
      <xdr:col>11</xdr:col>
      <xdr:colOff>9525</xdr:colOff>
      <xdr:row>36</xdr:row>
      <xdr:rowOff>27940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1544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72390</xdr:rowOff>
    </xdr:from>
    <xdr:to>
      <xdr:col>11</xdr:col>
      <xdr:colOff>60325</xdr:colOff>
      <xdr:row>38</xdr:row>
      <xdr:rowOff>2540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416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158767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50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137160</xdr:rowOff>
    </xdr:from>
    <xdr:to>
      <xdr:col>6</xdr:col>
      <xdr:colOff>171450</xdr:colOff>
      <xdr:row>37</xdr:row>
      <xdr:rowOff>67310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52087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39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34290</xdr:rowOff>
    </xdr:from>
    <xdr:to>
      <xdr:col>24</xdr:col>
      <xdr:colOff>76200</xdr:colOff>
      <xdr:row>35</xdr:row>
      <xdr:rowOff>135890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035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50817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88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72390</xdr:rowOff>
    </xdr:from>
    <xdr:to>
      <xdr:col>20</xdr:col>
      <xdr:colOff>38100</xdr:colOff>
      <xdr:row>36</xdr:row>
      <xdr:rowOff>2540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07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12717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842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95250</xdr:rowOff>
    </xdr:from>
    <xdr:to>
      <xdr:col>15</xdr:col>
      <xdr:colOff>149225</xdr:colOff>
      <xdr:row>36</xdr:row>
      <xdr:rowOff>25400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35577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148590</xdr:rowOff>
    </xdr:from>
    <xdr:to>
      <xdr:col>11</xdr:col>
      <xdr:colOff>60325</xdr:colOff>
      <xdr:row>36</xdr:row>
      <xdr:rowOff>78740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14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88917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91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102870</xdr:rowOff>
    </xdr:from>
    <xdr:to>
      <xdr:col>6</xdr:col>
      <xdr:colOff>171450</xdr:colOff>
      <xdr:row>36</xdr:row>
      <xdr:rowOff>33020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10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43197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87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令和４年度と比較し、</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1.5</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ポイント増加して</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13.9%</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となっており、類似団体と比較して</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0.3</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ポイント上回っている。</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増加の主な要因は、定期的な教科用図書改訂に伴う教師用指導書等購入費等の増加が挙げられるが、今後も事務事業や民間委託の見直し等を検討し、物件費の節減に努める。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165100</xdr:rowOff>
    </xdr:from>
    <xdr:to>
      <xdr:col>82</xdr:col>
      <xdr:colOff>107950</xdr:colOff>
      <xdr:row>21</xdr:row>
      <xdr:rowOff>1270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2250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144797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57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1270</xdr:rowOff>
    </xdr:from>
    <xdr:to>
      <xdr:col>82</xdr:col>
      <xdr:colOff>196850</xdr:colOff>
      <xdr:row>21</xdr:row>
      <xdr:rowOff>1270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601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80027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165100</xdr:rowOff>
    </xdr:from>
    <xdr:to>
      <xdr:col>82</xdr:col>
      <xdr:colOff>196850</xdr:colOff>
      <xdr:row>12</xdr:row>
      <xdr:rowOff>165100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22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43180</xdr:rowOff>
    </xdr:from>
    <xdr:to>
      <xdr:col>82</xdr:col>
      <xdr:colOff>107950</xdr:colOff>
      <xdr:row>16</xdr:row>
      <xdr:rowOff>157480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78638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100347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6720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83820</xdr:rowOff>
    </xdr:from>
    <xdr:to>
      <xdr:col>82</xdr:col>
      <xdr:colOff>158750</xdr:colOff>
      <xdr:row>17</xdr:row>
      <xdr:rowOff>13970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43180</xdr:rowOff>
    </xdr:from>
    <xdr:to>
      <xdr:col>78</xdr:col>
      <xdr:colOff>69850</xdr:colOff>
      <xdr:row>17</xdr:row>
      <xdr:rowOff>100330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4782800" y="278638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60960</xdr:rowOff>
    </xdr:from>
    <xdr:to>
      <xdr:col>78</xdr:col>
      <xdr:colOff>120650</xdr:colOff>
      <xdr:row>16</xdr:row>
      <xdr:rowOff>162560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804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147337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890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149860</xdr:rowOff>
    </xdr:from>
    <xdr:to>
      <xdr:col>73</xdr:col>
      <xdr:colOff>180975</xdr:colOff>
      <xdr:row>17</xdr:row>
      <xdr:rowOff>100330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89306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148590</xdr:rowOff>
    </xdr:from>
    <xdr:to>
      <xdr:col>74</xdr:col>
      <xdr:colOff>31750</xdr:colOff>
      <xdr:row>16</xdr:row>
      <xdr:rowOff>78740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720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88917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489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12700</xdr:rowOff>
    </xdr:from>
    <xdr:to>
      <xdr:col>69</xdr:col>
      <xdr:colOff>92075</xdr:colOff>
      <xdr:row>16</xdr:row>
      <xdr:rowOff>149860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3004800" y="275590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22860</xdr:rowOff>
    </xdr:from>
    <xdr:to>
      <xdr:col>69</xdr:col>
      <xdr:colOff>142875</xdr:colOff>
      <xdr:row>16</xdr:row>
      <xdr:rowOff>124460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766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134637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534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106680</xdr:rowOff>
    </xdr:from>
    <xdr:to>
      <xdr:col>65</xdr:col>
      <xdr:colOff>53975</xdr:colOff>
      <xdr:row>17</xdr:row>
      <xdr:rowOff>36830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849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21607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93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106680</xdr:rowOff>
    </xdr:from>
    <xdr:to>
      <xdr:col>82</xdr:col>
      <xdr:colOff>158750</xdr:colOff>
      <xdr:row>17</xdr:row>
      <xdr:rowOff>36830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84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78757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82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163830</xdr:rowOff>
    </xdr:from>
    <xdr:to>
      <xdr:col>78</xdr:col>
      <xdr:colOff>120650</xdr:colOff>
      <xdr:row>16</xdr:row>
      <xdr:rowOff>93980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73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104157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504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49530</xdr:rowOff>
    </xdr:from>
    <xdr:to>
      <xdr:col>74</xdr:col>
      <xdr:colOff>31750</xdr:colOff>
      <xdr:row>17</xdr:row>
      <xdr:rowOff>151130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96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135907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305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99060</xdr:rowOff>
    </xdr:from>
    <xdr:to>
      <xdr:col>69</xdr:col>
      <xdr:colOff>142875</xdr:colOff>
      <xdr:row>17</xdr:row>
      <xdr:rowOff>29210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842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13987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92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133350</xdr:rowOff>
    </xdr:from>
    <xdr:to>
      <xdr:col>65</xdr:col>
      <xdr:colOff>53975</xdr:colOff>
      <xdr:row>16</xdr:row>
      <xdr:rowOff>63500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70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73677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47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令和４年度と比較し、</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1.4</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ポイント増加して</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8.7</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％となっており、類似団体と比較して</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0.2</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ポイント上回っている。</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増加の主な要因は、生活保護費や子ども医療費の増加が挙げられる。</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31750</xdr:rowOff>
    </xdr:from>
    <xdr:to>
      <xdr:col>24</xdr:col>
      <xdr:colOff>25400</xdr:colOff>
      <xdr:row>62</xdr:row>
      <xdr:rowOff>12700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11860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156227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61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12700</xdr:rowOff>
    </xdr:from>
    <xdr:to>
      <xdr:col>24</xdr:col>
      <xdr:colOff>114300</xdr:colOff>
      <xdr:row>62</xdr:row>
      <xdr:rowOff>12700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64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118127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31750</xdr:rowOff>
    </xdr:from>
    <xdr:to>
      <xdr:col>24</xdr:col>
      <xdr:colOff>114300</xdr:colOff>
      <xdr:row>53</xdr:row>
      <xdr:rowOff>31750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25400</xdr:rowOff>
    </xdr:from>
    <xdr:to>
      <xdr:col>24</xdr:col>
      <xdr:colOff>25400</xdr:colOff>
      <xdr:row>57</xdr:row>
      <xdr:rowOff>31750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626600"/>
          <a:ext cx="838200" cy="177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143527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573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127000</xdr:rowOff>
    </xdr:from>
    <xdr:to>
      <xdr:col>24</xdr:col>
      <xdr:colOff>76200</xdr:colOff>
      <xdr:row>57</xdr:row>
      <xdr:rowOff>57150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12700</xdr:rowOff>
    </xdr:from>
    <xdr:to>
      <xdr:col>19</xdr:col>
      <xdr:colOff>187325</xdr:colOff>
      <xdr:row>56</xdr:row>
      <xdr:rowOff>25400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6139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88900</xdr:rowOff>
    </xdr:from>
    <xdr:to>
      <xdr:col>20</xdr:col>
      <xdr:colOff>38100</xdr:colOff>
      <xdr:row>57</xdr:row>
      <xdr:rowOff>19050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690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3827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776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12700</xdr:rowOff>
    </xdr:from>
    <xdr:to>
      <xdr:col>15</xdr:col>
      <xdr:colOff>98425</xdr:colOff>
      <xdr:row>56</xdr:row>
      <xdr:rowOff>63500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2209800" y="96139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50800</xdr:rowOff>
    </xdr:from>
    <xdr:to>
      <xdr:col>15</xdr:col>
      <xdr:colOff>149225</xdr:colOff>
      <xdr:row>56</xdr:row>
      <xdr:rowOff>152400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65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137177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63500</xdr:rowOff>
    </xdr:from>
    <xdr:to>
      <xdr:col>11</xdr:col>
      <xdr:colOff>9525</xdr:colOff>
      <xdr:row>57</xdr:row>
      <xdr:rowOff>57150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664700"/>
          <a:ext cx="889000" cy="16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114300</xdr:rowOff>
    </xdr:from>
    <xdr:to>
      <xdr:col>11</xdr:col>
      <xdr:colOff>60325</xdr:colOff>
      <xdr:row>57</xdr:row>
      <xdr:rowOff>44450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29227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82550</xdr:rowOff>
    </xdr:from>
    <xdr:to>
      <xdr:col>6</xdr:col>
      <xdr:colOff>171450</xdr:colOff>
      <xdr:row>58</xdr:row>
      <xdr:rowOff>12700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168927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94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152400</xdr:rowOff>
    </xdr:from>
    <xdr:to>
      <xdr:col>24</xdr:col>
      <xdr:colOff>76200</xdr:colOff>
      <xdr:row>57</xdr:row>
      <xdr:rowOff>82550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75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124477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72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146050</xdr:rowOff>
    </xdr:from>
    <xdr:to>
      <xdr:col>20</xdr:col>
      <xdr:colOff>38100</xdr:colOff>
      <xdr:row>56</xdr:row>
      <xdr:rowOff>76200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57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86377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344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133350</xdr:rowOff>
    </xdr:from>
    <xdr:to>
      <xdr:col>15</xdr:col>
      <xdr:colOff>149225</xdr:colOff>
      <xdr:row>56</xdr:row>
      <xdr:rowOff>63500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73677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12700</xdr:rowOff>
    </xdr:from>
    <xdr:to>
      <xdr:col>11</xdr:col>
      <xdr:colOff>60325</xdr:colOff>
      <xdr:row>56</xdr:row>
      <xdr:rowOff>114300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61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124477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38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6350</xdr:rowOff>
    </xdr:from>
    <xdr:to>
      <xdr:col>6</xdr:col>
      <xdr:colOff>171450</xdr:colOff>
      <xdr:row>57</xdr:row>
      <xdr:rowOff>107950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77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118127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547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令和４年度と比較し、</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0.7</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ポイント減少して</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12.0%</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となっており、類似団体と比較して</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ポイント下回っている。</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減少の主な要因は、介護保険特別会計への繰出金の減少が挙げられる。</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今後は特別会計の運営において、経費の削減と合理化を図り財政健全化に努める。</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69850</xdr:rowOff>
    </xdr:from>
    <xdr:to>
      <xdr:col>82</xdr:col>
      <xdr:colOff>107950</xdr:colOff>
      <xdr:row>62</xdr:row>
      <xdr:rowOff>18143</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156700"/>
          <a:ext cx="0" cy="14913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161670</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620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18143</xdr:rowOff>
    </xdr:from>
    <xdr:to>
      <xdr:col>82</xdr:col>
      <xdr:colOff>196850</xdr:colOff>
      <xdr:row>62</xdr:row>
      <xdr:rowOff>18143</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648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156227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69850</xdr:rowOff>
    </xdr:from>
    <xdr:to>
      <xdr:col>82</xdr:col>
      <xdr:colOff>196850</xdr:colOff>
      <xdr:row>53</xdr:row>
      <xdr:rowOff>69850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78015</xdr:rowOff>
    </xdr:from>
    <xdr:to>
      <xdr:col>82</xdr:col>
      <xdr:colOff>107950</xdr:colOff>
      <xdr:row>56</xdr:row>
      <xdr:rowOff>154215</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5671800" y="9679215"/>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129920</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7311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157843</xdr:rowOff>
    </xdr:from>
    <xdr:to>
      <xdr:col>82</xdr:col>
      <xdr:colOff>158750</xdr:colOff>
      <xdr:row>57</xdr:row>
      <xdr:rowOff>87993</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154215</xdr:rowOff>
    </xdr:from>
    <xdr:to>
      <xdr:col>78</xdr:col>
      <xdr:colOff>69850</xdr:colOff>
      <xdr:row>57</xdr:row>
      <xdr:rowOff>37193</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flipV="1">
          <a:off x="14782800" y="9755415"/>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157843</xdr:rowOff>
    </xdr:from>
    <xdr:to>
      <xdr:col>78</xdr:col>
      <xdr:colOff>120650</xdr:colOff>
      <xdr:row>57</xdr:row>
      <xdr:rowOff>87993</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72770</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845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26307</xdr:rowOff>
    </xdr:from>
    <xdr:to>
      <xdr:col>73</xdr:col>
      <xdr:colOff>180975</xdr:colOff>
      <xdr:row>57</xdr:row>
      <xdr:rowOff>37193</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13893800" y="9798957"/>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125185</xdr:rowOff>
    </xdr:from>
    <xdr:to>
      <xdr:col>74</xdr:col>
      <xdr:colOff>31750</xdr:colOff>
      <xdr:row>57</xdr:row>
      <xdr:rowOff>55335</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65512</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495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26307</xdr:rowOff>
    </xdr:from>
    <xdr:to>
      <xdr:col>69</xdr:col>
      <xdr:colOff>92075</xdr:colOff>
      <xdr:row>57</xdr:row>
      <xdr:rowOff>48078</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9798957"/>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157843</xdr:rowOff>
    </xdr:from>
    <xdr:to>
      <xdr:col>69</xdr:col>
      <xdr:colOff>142875</xdr:colOff>
      <xdr:row>57</xdr:row>
      <xdr:rowOff>87993</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72770</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845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0</xdr:rowOff>
    </xdr:from>
    <xdr:to>
      <xdr:col>65</xdr:col>
      <xdr:colOff>53975</xdr:colOff>
      <xdr:row>58</xdr:row>
      <xdr:rowOff>101600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86377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27215</xdr:rowOff>
    </xdr:from>
    <xdr:to>
      <xdr:col>82</xdr:col>
      <xdr:colOff>158750</xdr:colOff>
      <xdr:row>56</xdr:row>
      <xdr:rowOff>128815</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628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43742</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473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103415</xdr:rowOff>
    </xdr:from>
    <xdr:to>
      <xdr:col>78</xdr:col>
      <xdr:colOff>120650</xdr:colOff>
      <xdr:row>57</xdr:row>
      <xdr:rowOff>33565</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704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43742</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4734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157843</xdr:rowOff>
    </xdr:from>
    <xdr:to>
      <xdr:col>74</xdr:col>
      <xdr:colOff>31750</xdr:colOff>
      <xdr:row>57</xdr:row>
      <xdr:rowOff>87993</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75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72770</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845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146957</xdr:rowOff>
    </xdr:from>
    <xdr:to>
      <xdr:col>69</xdr:col>
      <xdr:colOff>142875</xdr:colOff>
      <xdr:row>57</xdr:row>
      <xdr:rowOff>77107</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748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87284</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517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168728</xdr:rowOff>
    </xdr:from>
    <xdr:to>
      <xdr:col>65</xdr:col>
      <xdr:colOff>53975</xdr:colOff>
      <xdr:row>57</xdr:row>
      <xdr:rowOff>98878</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769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109055</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53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令和４年度と比較し、</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0.7</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ポイント増加して</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15.3%</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となっており、類似団体と比較して</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2.1</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ポイント上回っている。</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増加の主な要因は、天草広域連合衛生費負担金等の増加が挙げられる。　</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今後は、単独補助金の見直しを進めるとともに、公営企業（水道、病院、下水道事業）の経営健全化による独立採算制を推進することで、補助費等の抑制に努める。</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a:extLst>
            <a:ext uri="{FF2B5EF4-FFF2-40B4-BE49-F238E27FC236}">
              <a16:creationId xmlns:a16="http://schemas.microsoft.com/office/drawing/2014/main" id="{00000000-0008-0000-0400-00002F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xdr:rowOff>
    </xdr:from>
    <xdr:to>
      <xdr:col>82</xdr:col>
      <xdr:colOff>107950</xdr:colOff>
      <xdr:row>41</xdr:row>
      <xdr:rowOff>28702</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6510000" y="5842000"/>
          <a:ext cx="0" cy="1216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779</xdr:rowOff>
    </xdr:from>
    <xdr:ext cx="762000" cy="259045"/>
    <xdr:sp macro="" textlink="">
      <xdr:nvSpPr>
        <xdr:cNvPr id="305" name="補助費等最小値テキスト">
          <a:extLst>
            <a:ext uri="{FF2B5EF4-FFF2-40B4-BE49-F238E27FC236}">
              <a16:creationId xmlns:a16="http://schemas.microsoft.com/office/drawing/2014/main" id="{00000000-0008-0000-0400-000031010000}"/>
            </a:ext>
          </a:extLst>
        </xdr:cNvPr>
        <xdr:cNvSpPr txBox="1"/>
      </xdr:nvSpPr>
      <xdr:spPr>
        <a:xfrm>
          <a:off x="16598900" y="703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28702</xdr:rowOff>
    </xdr:from>
    <xdr:to>
      <xdr:col>82</xdr:col>
      <xdr:colOff>196850</xdr:colOff>
      <xdr:row>41</xdr:row>
      <xdr:rowOff>28702</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7058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99077</xdr:rowOff>
    </xdr:from>
    <xdr:ext cx="762000" cy="259045"/>
    <xdr:sp macro="" textlink="">
      <xdr:nvSpPr>
        <xdr:cNvPr id="307" name="補助費等最大値テキスト">
          <a:extLst>
            <a:ext uri="{FF2B5EF4-FFF2-40B4-BE49-F238E27FC236}">
              <a16:creationId xmlns:a16="http://schemas.microsoft.com/office/drawing/2014/main" id="{00000000-0008-0000-0400-000033010000}"/>
            </a:ext>
          </a:extLst>
        </xdr:cNvPr>
        <xdr:cNvSpPr txBox="1"/>
      </xdr:nvSpPr>
      <xdr:spPr>
        <a:xfrm>
          <a:off x="16598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xdr:rowOff>
    </xdr:from>
    <xdr:to>
      <xdr:col>82</xdr:col>
      <xdr:colOff>196850</xdr:colOff>
      <xdr:row>34</xdr:row>
      <xdr:rowOff>12700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51562</xdr:rowOff>
    </xdr:from>
    <xdr:to>
      <xdr:col>82</xdr:col>
      <xdr:colOff>107950</xdr:colOff>
      <xdr:row>37</xdr:row>
      <xdr:rowOff>83566</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5671800" y="6395212"/>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124731</xdr:rowOff>
    </xdr:from>
    <xdr:ext cx="762000" cy="259045"/>
    <xdr:sp macro="" textlink="">
      <xdr:nvSpPr>
        <xdr:cNvPr id="310" name="補助費等平均値テキスト">
          <a:extLst>
            <a:ext uri="{FF2B5EF4-FFF2-40B4-BE49-F238E27FC236}">
              <a16:creationId xmlns:a16="http://schemas.microsoft.com/office/drawing/2014/main" id="{00000000-0008-0000-0400-000036010000}"/>
            </a:ext>
          </a:extLst>
        </xdr:cNvPr>
        <xdr:cNvSpPr txBox="1"/>
      </xdr:nvSpPr>
      <xdr:spPr>
        <a:xfrm>
          <a:off x="16598900" y="61254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108204</xdr:rowOff>
    </xdr:from>
    <xdr:to>
      <xdr:col>82</xdr:col>
      <xdr:colOff>158750</xdr:colOff>
      <xdr:row>37</xdr:row>
      <xdr:rowOff>38354</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64592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51562</xdr:rowOff>
    </xdr:from>
    <xdr:to>
      <xdr:col>78</xdr:col>
      <xdr:colOff>69850</xdr:colOff>
      <xdr:row>37</xdr:row>
      <xdr:rowOff>69850</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flipV="1">
          <a:off x="14782800" y="639521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99060</xdr:rowOff>
    </xdr:from>
    <xdr:to>
      <xdr:col>78</xdr:col>
      <xdr:colOff>120650</xdr:colOff>
      <xdr:row>37</xdr:row>
      <xdr:rowOff>29210</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5621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39387</xdr:rowOff>
    </xdr:from>
    <xdr:ext cx="7366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5290800" y="604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46990</xdr:rowOff>
    </xdr:from>
    <xdr:to>
      <xdr:col>73</xdr:col>
      <xdr:colOff>180975</xdr:colOff>
      <xdr:row>37</xdr:row>
      <xdr:rowOff>69850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3893800" y="63906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80772</xdr:rowOff>
    </xdr:from>
    <xdr:to>
      <xdr:col>74</xdr:col>
      <xdr:colOff>31750</xdr:colOff>
      <xdr:row>37</xdr:row>
      <xdr:rowOff>10922</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4732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21099</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4401800" y="6021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46990</xdr:rowOff>
    </xdr:from>
    <xdr:to>
      <xdr:col>69</xdr:col>
      <xdr:colOff>92075</xdr:colOff>
      <xdr:row>38</xdr:row>
      <xdr:rowOff>104140</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flipV="1">
          <a:off x="13004800" y="639064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112776</xdr:rowOff>
    </xdr:from>
    <xdr:to>
      <xdr:col>69</xdr:col>
      <xdr:colOff>142875</xdr:colOff>
      <xdr:row>37</xdr:row>
      <xdr:rowOff>42926</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3843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53103</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512800" y="6053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48768</xdr:rowOff>
    </xdr:from>
    <xdr:to>
      <xdr:col>65</xdr:col>
      <xdr:colOff>53975</xdr:colOff>
      <xdr:row>36</xdr:row>
      <xdr:rowOff>150368</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29540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160545</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623800" y="5989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32766</xdr:rowOff>
    </xdr:from>
    <xdr:to>
      <xdr:col>82</xdr:col>
      <xdr:colOff>158750</xdr:colOff>
      <xdr:row>37</xdr:row>
      <xdr:rowOff>134366</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6459200" y="637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4843</xdr:rowOff>
    </xdr:from>
    <xdr:ext cx="762000" cy="259045"/>
    <xdr:sp macro="" textlink="">
      <xdr:nvSpPr>
        <xdr:cNvPr id="329" name="補助費等該当値テキスト">
          <a:extLst>
            <a:ext uri="{FF2B5EF4-FFF2-40B4-BE49-F238E27FC236}">
              <a16:creationId xmlns:a16="http://schemas.microsoft.com/office/drawing/2014/main" id="{00000000-0008-0000-0400-000049010000}"/>
            </a:ext>
          </a:extLst>
        </xdr:cNvPr>
        <xdr:cNvSpPr txBox="1"/>
      </xdr:nvSpPr>
      <xdr:spPr>
        <a:xfrm>
          <a:off x="16598900" y="6348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762</xdr:rowOff>
    </xdr:from>
    <xdr:to>
      <xdr:col>78</xdr:col>
      <xdr:colOff>120650</xdr:colOff>
      <xdr:row>37</xdr:row>
      <xdr:rowOff>102362</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5621000" y="6344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87139</xdr:rowOff>
    </xdr:from>
    <xdr:ext cx="7366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290800" y="64307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19050</xdr:rowOff>
    </xdr:from>
    <xdr:to>
      <xdr:col>74</xdr:col>
      <xdr:colOff>31750</xdr:colOff>
      <xdr:row>37</xdr:row>
      <xdr:rowOff>120650</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4732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105427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4401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167640</xdr:rowOff>
    </xdr:from>
    <xdr:to>
      <xdr:col>69</xdr:col>
      <xdr:colOff>142875</xdr:colOff>
      <xdr:row>37</xdr:row>
      <xdr:rowOff>97790</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3843000" y="633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82567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3512800" y="642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53340</xdr:rowOff>
    </xdr:from>
    <xdr:to>
      <xdr:col>65</xdr:col>
      <xdr:colOff>53975</xdr:colOff>
      <xdr:row>38</xdr:row>
      <xdr:rowOff>154940</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2954000" y="656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139717</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26238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令和４年度と比較し、</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0.3</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ポイント減少して</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22.3%</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となっており、類似団体と比較して</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3.0</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ポイント上回っている。</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減少の主な要因は、令和５年度に合併特例債の発行期限を迎え、集中的かつ効果的な投資により地方債が増加した一方、元利償還金が減少したため。</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今後は、普通建設事業の財源として借り入れを行った合併特例債の償還が始まることから、地方債の発行を抑え、公債費の減少に努める。</a:t>
          </a:r>
        </a:p>
      </xdr:txBody>
    </xdr:sp>
    <xdr:clientData/>
  </xdr:twoCellAnchor>
  <xdr:oneCellAnchor>
    <xdr:from>
      <xdr:col>3</xdr:col>
      <xdr:colOff>123825</xdr:colOff>
      <xdr:row>69</xdr:row>
      <xdr:rowOff>107950</xdr:rowOff>
    </xdr:from>
    <xdr:ext cx="298543" cy="225703"/>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3" name="公債費グラフ枠">
          <a:extLst>
            <a:ext uri="{FF2B5EF4-FFF2-40B4-BE49-F238E27FC236}">
              <a16:creationId xmlns:a16="http://schemas.microsoft.com/office/drawing/2014/main" id="{00000000-0008-0000-0400-00006B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41275</xdr:rowOff>
    </xdr:from>
    <xdr:to>
      <xdr:col>24</xdr:col>
      <xdr:colOff>25400</xdr:colOff>
      <xdr:row>80</xdr:row>
      <xdr:rowOff>43180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4826000" y="12728575"/>
          <a:ext cx="0" cy="1030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15257</xdr:rowOff>
    </xdr:from>
    <xdr:ext cx="762000" cy="259045"/>
    <xdr:sp macro="" textlink="">
      <xdr:nvSpPr>
        <xdr:cNvPr id="365" name="公債費最小値テキスト">
          <a:extLst>
            <a:ext uri="{FF2B5EF4-FFF2-40B4-BE49-F238E27FC236}">
              <a16:creationId xmlns:a16="http://schemas.microsoft.com/office/drawing/2014/main" id="{00000000-0008-0000-0400-00006D010000}"/>
            </a:ext>
          </a:extLst>
        </xdr:cNvPr>
        <xdr:cNvSpPr txBox="1"/>
      </xdr:nvSpPr>
      <xdr:spPr>
        <a:xfrm>
          <a:off x="4914900" y="13731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43180</xdr:rowOff>
    </xdr:from>
    <xdr:to>
      <xdr:col>24</xdr:col>
      <xdr:colOff>114300</xdr:colOff>
      <xdr:row>80</xdr:row>
      <xdr:rowOff>43180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3759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127652</xdr:rowOff>
    </xdr:from>
    <xdr:ext cx="762000" cy="259045"/>
    <xdr:sp macro="" textlink="">
      <xdr:nvSpPr>
        <xdr:cNvPr id="367" name="公債費最大値テキスト">
          <a:extLst>
            <a:ext uri="{FF2B5EF4-FFF2-40B4-BE49-F238E27FC236}">
              <a16:creationId xmlns:a16="http://schemas.microsoft.com/office/drawing/2014/main" id="{00000000-0008-0000-0400-00006F010000}"/>
            </a:ext>
          </a:extLst>
        </xdr:cNvPr>
        <xdr:cNvSpPr txBox="1"/>
      </xdr:nvSpPr>
      <xdr:spPr>
        <a:xfrm>
          <a:off x="4914900" y="12472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41275</xdr:rowOff>
    </xdr:from>
    <xdr:to>
      <xdr:col>24</xdr:col>
      <xdr:colOff>114300</xdr:colOff>
      <xdr:row>74</xdr:row>
      <xdr:rowOff>41275</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2728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75565</xdr:rowOff>
    </xdr:from>
    <xdr:to>
      <xdr:col>24</xdr:col>
      <xdr:colOff>25400</xdr:colOff>
      <xdr:row>75</xdr:row>
      <xdr:rowOff>81280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3987800" y="12934315"/>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155592</xdr:rowOff>
    </xdr:from>
    <xdr:ext cx="762000" cy="259045"/>
    <xdr:sp macro="" textlink="">
      <xdr:nvSpPr>
        <xdr:cNvPr id="370" name="公債費平均値テキスト">
          <a:extLst>
            <a:ext uri="{FF2B5EF4-FFF2-40B4-BE49-F238E27FC236}">
              <a16:creationId xmlns:a16="http://schemas.microsoft.com/office/drawing/2014/main" id="{00000000-0008-0000-0400-000072010000}"/>
            </a:ext>
          </a:extLst>
        </xdr:cNvPr>
        <xdr:cNvSpPr txBox="1"/>
      </xdr:nvSpPr>
      <xdr:spPr>
        <a:xfrm>
          <a:off x="4914900" y="126714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139065</xdr:rowOff>
    </xdr:from>
    <xdr:to>
      <xdr:col>24</xdr:col>
      <xdr:colOff>76200</xdr:colOff>
      <xdr:row>75</xdr:row>
      <xdr:rowOff>69215</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4775200" y="12826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56515</xdr:rowOff>
    </xdr:from>
    <xdr:to>
      <xdr:col>19</xdr:col>
      <xdr:colOff>187325</xdr:colOff>
      <xdr:row>75</xdr:row>
      <xdr:rowOff>81280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3098800" y="12915265"/>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144780</xdr:rowOff>
    </xdr:from>
    <xdr:to>
      <xdr:col>20</xdr:col>
      <xdr:colOff>38100</xdr:colOff>
      <xdr:row>75</xdr:row>
      <xdr:rowOff>74930</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937000" y="12832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85107</xdr:rowOff>
    </xdr:from>
    <xdr:ext cx="7366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3606800" y="12600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56515</xdr:rowOff>
    </xdr:from>
    <xdr:to>
      <xdr:col>15</xdr:col>
      <xdr:colOff>98425</xdr:colOff>
      <xdr:row>75</xdr:row>
      <xdr:rowOff>66040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2209800" y="1291526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123825</xdr:rowOff>
    </xdr:from>
    <xdr:to>
      <xdr:col>15</xdr:col>
      <xdr:colOff>149225</xdr:colOff>
      <xdr:row>75</xdr:row>
      <xdr:rowOff>53975</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048000" y="1281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64152</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2717800" y="12580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66040</xdr:rowOff>
    </xdr:from>
    <xdr:to>
      <xdr:col>11</xdr:col>
      <xdr:colOff>9525</xdr:colOff>
      <xdr:row>75</xdr:row>
      <xdr:rowOff>77470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1320800" y="1292479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74</xdr:row>
      <xdr:rowOff>135255</xdr:rowOff>
    </xdr:from>
    <xdr:to>
      <xdr:col>11</xdr:col>
      <xdr:colOff>60325</xdr:colOff>
      <xdr:row>75</xdr:row>
      <xdr:rowOff>65405</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2159000" y="12822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75582</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828800" y="12591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137160</xdr:rowOff>
    </xdr:from>
    <xdr:to>
      <xdr:col>6</xdr:col>
      <xdr:colOff>171450</xdr:colOff>
      <xdr:row>75</xdr:row>
      <xdr:rowOff>67310</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1270000" y="1282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77487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939800" y="1259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24765</xdr:rowOff>
    </xdr:from>
    <xdr:to>
      <xdr:col>24</xdr:col>
      <xdr:colOff>76200</xdr:colOff>
      <xdr:row>75</xdr:row>
      <xdr:rowOff>126365</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4775200" y="12883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168292</xdr:rowOff>
    </xdr:from>
    <xdr:ext cx="762000" cy="259045"/>
    <xdr:sp macro="" textlink="">
      <xdr:nvSpPr>
        <xdr:cNvPr id="389" name="公債費該当値テキスト">
          <a:extLst>
            <a:ext uri="{FF2B5EF4-FFF2-40B4-BE49-F238E27FC236}">
              <a16:creationId xmlns:a16="http://schemas.microsoft.com/office/drawing/2014/main" id="{00000000-0008-0000-0400-000085010000}"/>
            </a:ext>
          </a:extLst>
        </xdr:cNvPr>
        <xdr:cNvSpPr txBox="1"/>
      </xdr:nvSpPr>
      <xdr:spPr>
        <a:xfrm>
          <a:off x="4914900" y="12855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30480</xdr:rowOff>
    </xdr:from>
    <xdr:to>
      <xdr:col>20</xdr:col>
      <xdr:colOff>38100</xdr:colOff>
      <xdr:row>75</xdr:row>
      <xdr:rowOff>132080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937000" y="12889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116857</xdr:rowOff>
    </xdr:from>
    <xdr:ext cx="7366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606800" y="129756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5715</xdr:rowOff>
    </xdr:from>
    <xdr:to>
      <xdr:col>15</xdr:col>
      <xdr:colOff>149225</xdr:colOff>
      <xdr:row>75</xdr:row>
      <xdr:rowOff>107315</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048000" y="12864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92091</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2717800" y="12950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15240</xdr:rowOff>
    </xdr:from>
    <xdr:to>
      <xdr:col>11</xdr:col>
      <xdr:colOff>60325</xdr:colOff>
      <xdr:row>75</xdr:row>
      <xdr:rowOff>116840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2159000" y="1287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101616</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828800" y="12960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26670</xdr:rowOff>
    </xdr:from>
    <xdr:to>
      <xdr:col>6</xdr:col>
      <xdr:colOff>171450</xdr:colOff>
      <xdr:row>75</xdr:row>
      <xdr:rowOff>128270</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1270000" y="1288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113047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939800" y="12971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令和４年度と比較し、</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2.4</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ポイント増加して</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70.6%</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となっており、類似団体と比較して</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3.1</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ポイント下回っている。</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公債費以外で経常経費を比較すると、物件費については増加傾向であるため、事務事業や民間委託の見直し等を検討し、物件費の抑制に努める。</a:t>
          </a:r>
        </a:p>
      </xdr:txBody>
    </xdr:sp>
    <xdr:clientData/>
  </xdr:twoCellAnchor>
  <xdr:oneCellAnchor>
    <xdr:from>
      <xdr:col>62</xdr:col>
      <xdr:colOff>6350</xdr:colOff>
      <xdr:row>69</xdr:row>
      <xdr:rowOff>107950</xdr:rowOff>
    </xdr:from>
    <xdr:ext cx="298543" cy="225703"/>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a:extLst>
            <a:ext uri="{FF2B5EF4-FFF2-40B4-BE49-F238E27FC236}">
              <a16:creationId xmlns:a16="http://schemas.microsoft.com/office/drawing/2014/main" id="{00000000-0008-0000-0400-0000A6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104140</xdr:rowOff>
    </xdr:from>
    <xdr:to>
      <xdr:col>82</xdr:col>
      <xdr:colOff>107950</xdr:colOff>
      <xdr:row>79</xdr:row>
      <xdr:rowOff>156718</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6510000" y="12448540"/>
          <a:ext cx="0" cy="1252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128795</xdr:rowOff>
    </xdr:from>
    <xdr:ext cx="762000" cy="259045"/>
    <xdr:sp macro="" textlink="">
      <xdr:nvSpPr>
        <xdr:cNvPr id="424" name="公債費以外最小値テキスト">
          <a:extLst>
            <a:ext uri="{FF2B5EF4-FFF2-40B4-BE49-F238E27FC236}">
              <a16:creationId xmlns:a16="http://schemas.microsoft.com/office/drawing/2014/main" id="{00000000-0008-0000-0400-0000A8010000}"/>
            </a:ext>
          </a:extLst>
        </xdr:cNvPr>
        <xdr:cNvSpPr txBox="1"/>
      </xdr:nvSpPr>
      <xdr:spPr>
        <a:xfrm>
          <a:off x="16598900" y="13673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156718</xdr:rowOff>
    </xdr:from>
    <xdr:to>
      <xdr:col>82</xdr:col>
      <xdr:colOff>196850</xdr:colOff>
      <xdr:row>79</xdr:row>
      <xdr:rowOff>156718</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3701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19067</xdr:rowOff>
    </xdr:from>
    <xdr:ext cx="762000" cy="259045"/>
    <xdr:sp macro="" textlink="">
      <xdr:nvSpPr>
        <xdr:cNvPr id="426" name="公債費以外最大値テキスト">
          <a:extLst>
            <a:ext uri="{FF2B5EF4-FFF2-40B4-BE49-F238E27FC236}">
              <a16:creationId xmlns:a16="http://schemas.microsoft.com/office/drawing/2014/main" id="{00000000-0008-0000-0400-0000AA010000}"/>
            </a:ext>
          </a:extLst>
        </xdr:cNvPr>
        <xdr:cNvSpPr txBox="1"/>
      </xdr:nvSpPr>
      <xdr:spPr>
        <a:xfrm>
          <a:off x="16598900" y="1219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104140</xdr:rowOff>
    </xdr:from>
    <xdr:to>
      <xdr:col>82</xdr:col>
      <xdr:colOff>196850</xdr:colOff>
      <xdr:row>72</xdr:row>
      <xdr:rowOff>104140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2448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101854</xdr:rowOff>
    </xdr:from>
    <xdr:to>
      <xdr:col>82</xdr:col>
      <xdr:colOff>107950</xdr:colOff>
      <xdr:row>76</xdr:row>
      <xdr:rowOff>40132</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5671800" y="12960604"/>
          <a:ext cx="8382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103140</xdr:rowOff>
    </xdr:from>
    <xdr:ext cx="762000" cy="259045"/>
    <xdr:sp macro="" textlink="">
      <xdr:nvSpPr>
        <xdr:cNvPr id="429" name="公債費以外平均値テキスト">
          <a:extLst>
            <a:ext uri="{FF2B5EF4-FFF2-40B4-BE49-F238E27FC236}">
              <a16:creationId xmlns:a16="http://schemas.microsoft.com/office/drawing/2014/main" id="{00000000-0008-0000-0400-0000AD010000}"/>
            </a:ext>
          </a:extLst>
        </xdr:cNvPr>
        <xdr:cNvSpPr txBox="1"/>
      </xdr:nvSpPr>
      <xdr:spPr>
        <a:xfrm>
          <a:off x="16598900" y="131333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131063</xdr:rowOff>
    </xdr:from>
    <xdr:to>
      <xdr:col>82</xdr:col>
      <xdr:colOff>158750</xdr:colOff>
      <xdr:row>77</xdr:row>
      <xdr:rowOff>61213</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6459200" y="1316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101854</xdr:rowOff>
    </xdr:from>
    <xdr:to>
      <xdr:col>78</xdr:col>
      <xdr:colOff>69850</xdr:colOff>
      <xdr:row>76</xdr:row>
      <xdr:rowOff>117856</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4782800" y="12960604"/>
          <a:ext cx="889000" cy="18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85344</xdr:rowOff>
    </xdr:from>
    <xdr:to>
      <xdr:col>78</xdr:col>
      <xdr:colOff>120650</xdr:colOff>
      <xdr:row>77</xdr:row>
      <xdr:rowOff>15494</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5621000" y="1311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271</xdr:rowOff>
    </xdr:from>
    <xdr:ext cx="7366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5290800" y="132019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67563</xdr:rowOff>
    </xdr:from>
    <xdr:to>
      <xdr:col>73</xdr:col>
      <xdr:colOff>180975</xdr:colOff>
      <xdr:row>76</xdr:row>
      <xdr:rowOff>117856</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3893800" y="13097763"/>
          <a:ext cx="889000" cy="50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133350</xdr:rowOff>
    </xdr:from>
    <xdr:to>
      <xdr:col>74</xdr:col>
      <xdr:colOff>31750</xdr:colOff>
      <xdr:row>76</xdr:row>
      <xdr:rowOff>63500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4732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73677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4401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67563</xdr:rowOff>
    </xdr:from>
    <xdr:to>
      <xdr:col>69</xdr:col>
      <xdr:colOff>92075</xdr:colOff>
      <xdr:row>77</xdr:row>
      <xdr:rowOff>83565</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flipV="1">
          <a:off x="13004800" y="13097763"/>
          <a:ext cx="889000" cy="18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117348</xdr:rowOff>
    </xdr:from>
    <xdr:to>
      <xdr:col>69</xdr:col>
      <xdr:colOff>142875</xdr:colOff>
      <xdr:row>77</xdr:row>
      <xdr:rowOff>47498</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3843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32275</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3512800" y="13233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167639</xdr:rowOff>
    </xdr:from>
    <xdr:to>
      <xdr:col>65</xdr:col>
      <xdr:colOff>53975</xdr:colOff>
      <xdr:row>77</xdr:row>
      <xdr:rowOff>97789</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2954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107966</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623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160782</xdr:rowOff>
    </xdr:from>
    <xdr:to>
      <xdr:col>82</xdr:col>
      <xdr:colOff>158750</xdr:colOff>
      <xdr:row>76</xdr:row>
      <xdr:rowOff>90932</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6459200" y="13019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5859</xdr:rowOff>
    </xdr:from>
    <xdr:ext cx="762000" cy="259045"/>
    <xdr:sp macro="" textlink="">
      <xdr:nvSpPr>
        <xdr:cNvPr id="448" name="公債費以外該当値テキスト">
          <a:extLst>
            <a:ext uri="{FF2B5EF4-FFF2-40B4-BE49-F238E27FC236}">
              <a16:creationId xmlns:a16="http://schemas.microsoft.com/office/drawing/2014/main" id="{00000000-0008-0000-0400-0000C0010000}"/>
            </a:ext>
          </a:extLst>
        </xdr:cNvPr>
        <xdr:cNvSpPr txBox="1"/>
      </xdr:nvSpPr>
      <xdr:spPr>
        <a:xfrm>
          <a:off x="16598900" y="12864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51054</xdr:rowOff>
    </xdr:from>
    <xdr:to>
      <xdr:col>78</xdr:col>
      <xdr:colOff>120650</xdr:colOff>
      <xdr:row>75</xdr:row>
      <xdr:rowOff>152654</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5621000" y="12909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162831</xdr:rowOff>
    </xdr:from>
    <xdr:ext cx="7366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290800" y="126786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67056</xdr:rowOff>
    </xdr:from>
    <xdr:to>
      <xdr:col>74</xdr:col>
      <xdr:colOff>31750</xdr:colOff>
      <xdr:row>76</xdr:row>
      <xdr:rowOff>168656</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4732000" y="13097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153433</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4401800" y="13183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16763</xdr:rowOff>
    </xdr:from>
    <xdr:to>
      <xdr:col>69</xdr:col>
      <xdr:colOff>142875</xdr:colOff>
      <xdr:row>76</xdr:row>
      <xdr:rowOff>118363</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3843000" y="13046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128541</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3512800" y="12815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32765</xdr:rowOff>
    </xdr:from>
    <xdr:to>
      <xdr:col>65</xdr:col>
      <xdr:colOff>53975</xdr:colOff>
      <xdr:row>77</xdr:row>
      <xdr:rowOff>134365</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2954000" y="13234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119142</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2623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熊本県上天草市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162988</xdr:rowOff>
    </xdr:from>
    <xdr:to>
      <xdr:col>29</xdr:col>
      <xdr:colOff>127000</xdr:colOff>
      <xdr:row>20</xdr:row>
      <xdr:rowOff>34537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096563"/>
          <a:ext cx="0" cy="141459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6614</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483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34537</xdr:rowOff>
    </xdr:from>
    <xdr:to>
      <xdr:col>30</xdr:col>
      <xdr:colOff>25400</xdr:colOff>
      <xdr:row>20</xdr:row>
      <xdr:rowOff>34537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51116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77915</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40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199,069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162988</xdr:rowOff>
    </xdr:from>
    <xdr:to>
      <xdr:col>30</xdr:col>
      <xdr:colOff>25400</xdr:colOff>
      <xdr:row>11</xdr:row>
      <xdr:rowOff>162988</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09656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23586</xdr:rowOff>
    </xdr:from>
    <xdr:to>
      <xdr:col>29</xdr:col>
      <xdr:colOff>127000</xdr:colOff>
      <xdr:row>16</xdr:row>
      <xdr:rowOff>61806</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2814411"/>
          <a:ext cx="647700" cy="382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92266</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28830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120189</xdr:rowOff>
    </xdr:from>
    <xdr:to>
      <xdr:col>29</xdr:col>
      <xdr:colOff>177800</xdr:colOff>
      <xdr:row>17</xdr:row>
      <xdr:rowOff>50339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29110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61806</xdr:rowOff>
    </xdr:from>
    <xdr:to>
      <xdr:col>26</xdr:col>
      <xdr:colOff>50800</xdr:colOff>
      <xdr:row>16</xdr:row>
      <xdr:rowOff>96683</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2852631"/>
          <a:ext cx="698500" cy="348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164483</xdr:rowOff>
    </xdr:from>
    <xdr:to>
      <xdr:col>26</xdr:col>
      <xdr:colOff>101600</xdr:colOff>
      <xdr:row>17</xdr:row>
      <xdr:rowOff>94633</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29553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79410</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0416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96683</xdr:rowOff>
    </xdr:from>
    <xdr:to>
      <xdr:col>22</xdr:col>
      <xdr:colOff>114300</xdr:colOff>
      <xdr:row>16</xdr:row>
      <xdr:rowOff>163489</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2887508"/>
          <a:ext cx="698500" cy="668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4692</xdr:rowOff>
    </xdr:from>
    <xdr:to>
      <xdr:col>22</xdr:col>
      <xdr:colOff>165100</xdr:colOff>
      <xdr:row>17</xdr:row>
      <xdr:rowOff>106292</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29669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91069</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05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163489</xdr:rowOff>
    </xdr:from>
    <xdr:to>
      <xdr:col>18</xdr:col>
      <xdr:colOff>177800</xdr:colOff>
      <xdr:row>17</xdr:row>
      <xdr:rowOff>17805</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2954314"/>
          <a:ext cx="698500" cy="257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49933</xdr:rowOff>
    </xdr:from>
    <xdr:to>
      <xdr:col>19</xdr:col>
      <xdr:colOff>38100</xdr:colOff>
      <xdr:row>17</xdr:row>
      <xdr:rowOff>151533</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0122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136310</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098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82220</xdr:rowOff>
    </xdr:from>
    <xdr:to>
      <xdr:col>15</xdr:col>
      <xdr:colOff>101600</xdr:colOff>
      <xdr:row>18</xdr:row>
      <xdr:rowOff>12370</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0444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168597</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130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144236</xdr:rowOff>
    </xdr:from>
    <xdr:to>
      <xdr:col>29</xdr:col>
      <xdr:colOff>177800</xdr:colOff>
      <xdr:row>16</xdr:row>
      <xdr:rowOff>74386</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27636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160763</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608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11006</xdr:rowOff>
    </xdr:from>
    <xdr:to>
      <xdr:col>26</xdr:col>
      <xdr:colOff>101600</xdr:colOff>
      <xdr:row>16</xdr:row>
      <xdr:rowOff>112606</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28018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122783</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5707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45883</xdr:rowOff>
    </xdr:from>
    <xdr:to>
      <xdr:col>22</xdr:col>
      <xdr:colOff>165100</xdr:colOff>
      <xdr:row>16</xdr:row>
      <xdr:rowOff>147483</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28367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157660</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605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112689</xdr:rowOff>
    </xdr:from>
    <xdr:to>
      <xdr:col>19</xdr:col>
      <xdr:colOff>38100</xdr:colOff>
      <xdr:row>17</xdr:row>
      <xdr:rowOff>42839</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29035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53016</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672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138455</xdr:rowOff>
    </xdr:from>
    <xdr:to>
      <xdr:col>15</xdr:col>
      <xdr:colOff>101600</xdr:colOff>
      <xdr:row>17</xdr:row>
      <xdr:rowOff>68605</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29292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78782</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69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9" name="テキスト ボックス 108">
          <a:extLst>
            <a:ext uri="{FF2B5EF4-FFF2-40B4-BE49-F238E27FC236}">
              <a16:creationId xmlns:a16="http://schemas.microsoft.com/office/drawing/2014/main" id="{00000000-0008-0000-0500-00006D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0" name="人口1人当たり決算額の推移グラフ枠445">
          <a:extLst>
            <a:ext uri="{FF2B5EF4-FFF2-40B4-BE49-F238E27FC236}">
              <a16:creationId xmlns:a16="http://schemas.microsoft.com/office/drawing/2014/main" id="{00000000-0008-0000-0500-00006E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249196</xdr:rowOff>
    </xdr:from>
    <xdr:to>
      <xdr:col>29</xdr:col>
      <xdr:colOff>127000</xdr:colOff>
      <xdr:row>39</xdr:row>
      <xdr:rowOff>40037</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651500" y="6173746"/>
          <a:ext cx="0" cy="150534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39</xdr:row>
      <xdr:rowOff>12114</xdr:rowOff>
    </xdr:from>
    <xdr:ext cx="762000" cy="259045"/>
    <xdr:sp macro="" textlink="">
      <xdr:nvSpPr>
        <xdr:cNvPr id="112" name="人口1人当たり決算額の推移最小値テキスト445">
          <a:extLst>
            <a:ext uri="{FF2B5EF4-FFF2-40B4-BE49-F238E27FC236}">
              <a16:creationId xmlns:a16="http://schemas.microsoft.com/office/drawing/2014/main" id="{00000000-0008-0000-0500-000070000000}"/>
            </a:ext>
          </a:extLst>
        </xdr:cNvPr>
        <xdr:cNvSpPr txBox="1"/>
      </xdr:nvSpPr>
      <xdr:spPr>
        <a:xfrm>
          <a:off x="5740400" y="7651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39</xdr:row>
      <xdr:rowOff>40037</xdr:rowOff>
    </xdr:from>
    <xdr:to>
      <xdr:col>30</xdr:col>
      <xdr:colOff>25400</xdr:colOff>
      <xdr:row>39</xdr:row>
      <xdr:rowOff>40037</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562600" y="76790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164123</xdr:rowOff>
    </xdr:from>
    <xdr:ext cx="762000" cy="259045"/>
    <xdr:sp macro="" textlink="">
      <xdr:nvSpPr>
        <xdr:cNvPr id="114" name="人口1人当たり決算額の推移最大値テキスト445">
          <a:extLst>
            <a:ext uri="{FF2B5EF4-FFF2-40B4-BE49-F238E27FC236}">
              <a16:creationId xmlns:a16="http://schemas.microsoft.com/office/drawing/2014/main" id="{00000000-0008-0000-0500-000072000000}"/>
            </a:ext>
          </a:extLst>
        </xdr:cNvPr>
        <xdr:cNvSpPr txBox="1"/>
      </xdr:nvSpPr>
      <xdr:spPr>
        <a:xfrm>
          <a:off x="5740400" y="5917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440,082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249196</xdr:rowOff>
    </xdr:from>
    <xdr:to>
      <xdr:col>30</xdr:col>
      <xdr:colOff>25400</xdr:colOff>
      <xdr:row>33</xdr:row>
      <xdr:rowOff>249196</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5562600" y="617374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342691</xdr:rowOff>
    </xdr:from>
    <xdr:to>
      <xdr:col>29</xdr:col>
      <xdr:colOff>127000</xdr:colOff>
      <xdr:row>38</xdr:row>
      <xdr:rowOff>3321</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5003800" y="7467391"/>
          <a:ext cx="647700" cy="35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330997</xdr:rowOff>
    </xdr:from>
    <xdr:ext cx="762000" cy="259045"/>
    <xdr:sp macro="" textlink="">
      <xdr:nvSpPr>
        <xdr:cNvPr id="117" name="人口1人当たり決算額の推移平均値テキスト445">
          <a:extLst>
            <a:ext uri="{FF2B5EF4-FFF2-40B4-BE49-F238E27FC236}">
              <a16:creationId xmlns:a16="http://schemas.microsoft.com/office/drawing/2014/main" id="{00000000-0008-0000-0500-000075000000}"/>
            </a:ext>
          </a:extLst>
        </xdr:cNvPr>
        <xdr:cNvSpPr txBox="1"/>
      </xdr:nvSpPr>
      <xdr:spPr>
        <a:xfrm>
          <a:off x="5740400" y="74556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38</xdr:row>
      <xdr:rowOff>484</xdr:rowOff>
    </xdr:from>
    <xdr:to>
      <xdr:col>29</xdr:col>
      <xdr:colOff>177800</xdr:colOff>
      <xdr:row>38</xdr:row>
      <xdr:rowOff>102084</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5600700" y="746808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342691</xdr:rowOff>
    </xdr:from>
    <xdr:to>
      <xdr:col>26</xdr:col>
      <xdr:colOff>50800</xdr:colOff>
      <xdr:row>38</xdr:row>
      <xdr:rowOff>20672</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4305300" y="7467391"/>
          <a:ext cx="698500" cy="208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38</xdr:row>
      <xdr:rowOff>1536</xdr:rowOff>
    </xdr:from>
    <xdr:to>
      <xdr:col>26</xdr:col>
      <xdr:colOff>101600</xdr:colOff>
      <xdr:row>38</xdr:row>
      <xdr:rowOff>103136</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953000" y="74691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87913</xdr:rowOff>
    </xdr:from>
    <xdr:ext cx="7366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4622800" y="75555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38</xdr:row>
      <xdr:rowOff>17543</xdr:rowOff>
    </xdr:from>
    <xdr:to>
      <xdr:col>22</xdr:col>
      <xdr:colOff>114300</xdr:colOff>
      <xdr:row>38</xdr:row>
      <xdr:rowOff>20672</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a:off x="3606800" y="7485143"/>
          <a:ext cx="698500" cy="31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38</xdr:row>
      <xdr:rowOff>5034</xdr:rowOff>
    </xdr:from>
    <xdr:to>
      <xdr:col>22</xdr:col>
      <xdr:colOff>165100</xdr:colOff>
      <xdr:row>38</xdr:row>
      <xdr:rowOff>106634</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4254500" y="74726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91411</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924300" y="7559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38</xdr:row>
      <xdr:rowOff>17543</xdr:rowOff>
    </xdr:from>
    <xdr:to>
      <xdr:col>18</xdr:col>
      <xdr:colOff>177800</xdr:colOff>
      <xdr:row>38</xdr:row>
      <xdr:rowOff>20114</xdr:rowOff>
    </xdr:to>
    <xdr:cxnSp macro="">
      <xdr:nvCxnSpPr>
        <xdr:cNvPr id="125" name="直線コネクタ 124">
          <a:extLst>
            <a:ext uri="{FF2B5EF4-FFF2-40B4-BE49-F238E27FC236}">
              <a16:creationId xmlns:a16="http://schemas.microsoft.com/office/drawing/2014/main" id="{00000000-0008-0000-0500-00007D000000}"/>
            </a:ext>
          </a:extLst>
        </xdr:cNvPr>
        <xdr:cNvCxnSpPr/>
      </xdr:nvCxnSpPr>
      <xdr:spPr bwMode="auto">
        <a:xfrm flipV="1">
          <a:off x="2908300" y="7485143"/>
          <a:ext cx="698500" cy="25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38</xdr:row>
      <xdr:rowOff>10699</xdr:rowOff>
    </xdr:from>
    <xdr:to>
      <xdr:col>19</xdr:col>
      <xdr:colOff>38100</xdr:colOff>
      <xdr:row>38</xdr:row>
      <xdr:rowOff>112299</xdr:rowOff>
    </xdr:to>
    <xdr:sp macro="" textlink="">
      <xdr:nvSpPr>
        <xdr:cNvPr id="126" name="フローチャート: 判断 125">
          <a:extLst>
            <a:ext uri="{FF2B5EF4-FFF2-40B4-BE49-F238E27FC236}">
              <a16:creationId xmlns:a16="http://schemas.microsoft.com/office/drawing/2014/main" id="{00000000-0008-0000-0500-00007E000000}"/>
            </a:ext>
          </a:extLst>
        </xdr:cNvPr>
        <xdr:cNvSpPr/>
      </xdr:nvSpPr>
      <xdr:spPr bwMode="auto">
        <a:xfrm>
          <a:off x="3556000" y="74782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97076</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3225800" y="7564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8466</xdr:rowOff>
    </xdr:from>
    <xdr:to>
      <xdr:col>15</xdr:col>
      <xdr:colOff>101600</xdr:colOff>
      <xdr:row>38</xdr:row>
      <xdr:rowOff>110066</xdr:rowOff>
    </xdr:to>
    <xdr:sp macro="" textlink="">
      <xdr:nvSpPr>
        <xdr:cNvPr id="128" name="フローチャート: 判断 127">
          <a:extLst>
            <a:ext uri="{FF2B5EF4-FFF2-40B4-BE49-F238E27FC236}">
              <a16:creationId xmlns:a16="http://schemas.microsoft.com/office/drawing/2014/main" id="{00000000-0008-0000-0500-000080000000}"/>
            </a:ext>
          </a:extLst>
        </xdr:cNvPr>
        <xdr:cNvSpPr/>
      </xdr:nvSpPr>
      <xdr:spPr bwMode="auto">
        <a:xfrm>
          <a:off x="2857500" y="74760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94843</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527300" y="7562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295421</xdr:rowOff>
    </xdr:from>
    <xdr:to>
      <xdr:col>29</xdr:col>
      <xdr:colOff>177800</xdr:colOff>
      <xdr:row>38</xdr:row>
      <xdr:rowOff>54121</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5600700" y="74201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140498</xdr:rowOff>
    </xdr:from>
    <xdr:ext cx="762000" cy="259045"/>
    <xdr:sp macro="" textlink="">
      <xdr:nvSpPr>
        <xdr:cNvPr id="136" name="人口1人当たり決算額の推移該当値テキスト445">
          <a:extLst>
            <a:ext uri="{FF2B5EF4-FFF2-40B4-BE49-F238E27FC236}">
              <a16:creationId xmlns:a16="http://schemas.microsoft.com/office/drawing/2014/main" id="{00000000-0008-0000-0500-000088000000}"/>
            </a:ext>
          </a:extLst>
        </xdr:cNvPr>
        <xdr:cNvSpPr txBox="1"/>
      </xdr:nvSpPr>
      <xdr:spPr>
        <a:xfrm>
          <a:off x="5740400" y="7265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291891</xdr:rowOff>
    </xdr:from>
    <xdr:to>
      <xdr:col>26</xdr:col>
      <xdr:colOff>101600</xdr:colOff>
      <xdr:row>38</xdr:row>
      <xdr:rowOff>50591</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4953000" y="74165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60768</xdr:rowOff>
    </xdr:from>
    <xdr:ext cx="7366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4622800" y="71854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312772</xdr:rowOff>
    </xdr:from>
    <xdr:to>
      <xdr:col>22</xdr:col>
      <xdr:colOff>165100</xdr:colOff>
      <xdr:row>38</xdr:row>
      <xdr:rowOff>71472</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4254500" y="74374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81649</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3924300" y="7206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309643</xdr:rowOff>
    </xdr:from>
    <xdr:to>
      <xdr:col>19</xdr:col>
      <xdr:colOff>38100</xdr:colOff>
      <xdr:row>38</xdr:row>
      <xdr:rowOff>68343</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3556000" y="74343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78520</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3225800" y="7203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312214</xdr:rowOff>
    </xdr:from>
    <xdr:to>
      <xdr:col>15</xdr:col>
      <xdr:colOff>101600</xdr:colOff>
      <xdr:row>38</xdr:row>
      <xdr:rowOff>70914</xdr:rowOff>
    </xdr:to>
    <xdr:sp macro="" textlink="">
      <xdr:nvSpPr>
        <xdr:cNvPr id="143" name="楕円 142">
          <a:extLst>
            <a:ext uri="{FF2B5EF4-FFF2-40B4-BE49-F238E27FC236}">
              <a16:creationId xmlns:a16="http://schemas.microsoft.com/office/drawing/2014/main" id="{00000000-0008-0000-0500-00008F000000}"/>
            </a:ext>
          </a:extLst>
        </xdr:cNvPr>
        <xdr:cNvSpPr/>
      </xdr:nvSpPr>
      <xdr:spPr bwMode="auto">
        <a:xfrm>
          <a:off x="2857500" y="74369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81091</xdr:rowOff>
    </xdr:from>
    <xdr:ext cx="762000" cy="259045"/>
    <xdr:sp macro="" textlink="">
      <xdr:nvSpPr>
        <xdr:cNvPr id="144" name="テキスト ボックス 143">
          <a:extLst>
            <a:ext uri="{FF2B5EF4-FFF2-40B4-BE49-F238E27FC236}">
              <a16:creationId xmlns:a16="http://schemas.microsoft.com/office/drawing/2014/main" id="{00000000-0008-0000-0500-000090000000}"/>
            </a:ext>
          </a:extLst>
        </xdr:cNvPr>
        <xdr:cNvSpPr txBox="1"/>
      </xdr:nvSpPr>
      <xdr:spPr>
        <a:xfrm>
          <a:off x="2527300" y="7205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熊本県上天草市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24,285
24,128
126.67
23,592,048
22,280,270
888,875
10,572,796
19,696,722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30516</xdr:rowOff>
    </xdr:from>
    <xdr:to>
      <xdr:col>24</xdr:col>
      <xdr:colOff>62865</xdr:colOff>
      <xdr:row>39</xdr:row>
      <xdr:rowOff>84227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45466"/>
          <a:ext cx="1270" cy="1425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88054</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774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84227</xdr:rowOff>
    </xdr:from>
    <xdr:to>
      <xdr:col>24</xdr:col>
      <xdr:colOff>152400</xdr:colOff>
      <xdr:row>39</xdr:row>
      <xdr:rowOff>84227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770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148643</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20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30516</xdr:rowOff>
    </xdr:from>
    <xdr:to>
      <xdr:col>24</xdr:col>
      <xdr:colOff>152400</xdr:colOff>
      <xdr:row>31</xdr:row>
      <xdr:rowOff>30516</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45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130513</xdr:rowOff>
    </xdr:from>
    <xdr:to>
      <xdr:col>24</xdr:col>
      <xdr:colOff>63500</xdr:colOff>
      <xdr:row>36</xdr:row>
      <xdr:rowOff>132755</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302713"/>
          <a:ext cx="838200" cy="2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66971</xdr:rowOff>
    </xdr:from>
    <xdr:ext cx="599010"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0677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44094</xdr:rowOff>
    </xdr:from>
    <xdr:to>
      <xdr:col>24</xdr:col>
      <xdr:colOff>114300</xdr:colOff>
      <xdr:row>36</xdr:row>
      <xdr:rowOff>145694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216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128303</xdr:rowOff>
    </xdr:from>
    <xdr:to>
      <xdr:col>19</xdr:col>
      <xdr:colOff>177800</xdr:colOff>
      <xdr:row>36</xdr:row>
      <xdr:rowOff>132755</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300503"/>
          <a:ext cx="889000" cy="4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69099</xdr:rowOff>
    </xdr:from>
    <xdr:to>
      <xdr:col>20</xdr:col>
      <xdr:colOff>38100</xdr:colOff>
      <xdr:row>36</xdr:row>
      <xdr:rowOff>170699</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241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15776</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497795" y="6016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128303</xdr:rowOff>
    </xdr:from>
    <xdr:to>
      <xdr:col>15</xdr:col>
      <xdr:colOff>50800</xdr:colOff>
      <xdr:row>37</xdr:row>
      <xdr:rowOff>25204</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300503"/>
          <a:ext cx="889000" cy="68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76653</xdr:rowOff>
    </xdr:from>
    <xdr:to>
      <xdr:col>15</xdr:col>
      <xdr:colOff>101600</xdr:colOff>
      <xdr:row>37</xdr:row>
      <xdr:rowOff>6803</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48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23330</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08795" y="6024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25204</xdr:rowOff>
    </xdr:from>
    <xdr:to>
      <xdr:col>10</xdr:col>
      <xdr:colOff>114300</xdr:colOff>
      <xdr:row>37</xdr:row>
      <xdr:rowOff>71555</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368854"/>
          <a:ext cx="889000" cy="46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125073</xdr:rowOff>
    </xdr:from>
    <xdr:to>
      <xdr:col>10</xdr:col>
      <xdr:colOff>165100</xdr:colOff>
      <xdr:row>37</xdr:row>
      <xdr:rowOff>55223</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97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71750</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19795" y="60725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57734</xdr:rowOff>
    </xdr:from>
    <xdr:to>
      <xdr:col>6</xdr:col>
      <xdr:colOff>38100</xdr:colOff>
      <xdr:row>37</xdr:row>
      <xdr:rowOff>159334</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401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150461</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94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79713</xdr:rowOff>
    </xdr:from>
    <xdr:to>
      <xdr:col>24</xdr:col>
      <xdr:colOff>114300</xdr:colOff>
      <xdr:row>37</xdr:row>
      <xdr:rowOff>9863</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251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58140</xdr:rowOff>
    </xdr:from>
    <xdr:ext cx="599010"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230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81955</xdr:rowOff>
    </xdr:from>
    <xdr:to>
      <xdr:col>20</xdr:col>
      <xdr:colOff>38100</xdr:colOff>
      <xdr:row>37</xdr:row>
      <xdr:rowOff>12105</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254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3232</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497795" y="63468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77503</xdr:rowOff>
    </xdr:from>
    <xdr:to>
      <xdr:col>15</xdr:col>
      <xdr:colOff>101600</xdr:colOff>
      <xdr:row>37</xdr:row>
      <xdr:rowOff>7653</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249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170230</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08795" y="63424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145854</xdr:rowOff>
    </xdr:from>
    <xdr:to>
      <xdr:col>10</xdr:col>
      <xdr:colOff>165100</xdr:colOff>
      <xdr:row>37</xdr:row>
      <xdr:rowOff>76004</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318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67131</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410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20755</xdr:rowOff>
    </xdr:from>
    <xdr:to>
      <xdr:col>6</xdr:col>
      <xdr:colOff>38100</xdr:colOff>
      <xdr:row>37</xdr:row>
      <xdr:rowOff>122355</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364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138882</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139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3" name="テキスト ボックス 112">
          <a:extLst>
            <a:ext uri="{FF2B5EF4-FFF2-40B4-BE49-F238E27FC236}">
              <a16:creationId xmlns:a16="http://schemas.microsoft.com/office/drawing/2014/main" id="{00000000-0008-0000-0600-000071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物件費グラフ枠">
          <a:extLst>
            <a:ext uri="{FF2B5EF4-FFF2-40B4-BE49-F238E27FC236}">
              <a16:creationId xmlns:a16="http://schemas.microsoft.com/office/drawing/2014/main" id="{00000000-0008-0000-06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13433</xdr:rowOff>
    </xdr:from>
    <xdr:to>
      <xdr:col>24</xdr:col>
      <xdr:colOff>62865</xdr:colOff>
      <xdr:row>58</xdr:row>
      <xdr:rowOff>123521</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flipV="1">
          <a:off x="4633595" y="8757383"/>
          <a:ext cx="1270" cy="13102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127348</xdr:rowOff>
    </xdr:from>
    <xdr:ext cx="534377" cy="259045"/>
    <xdr:sp macro="" textlink="">
      <xdr:nvSpPr>
        <xdr:cNvPr id="116" name="物件費最小値テキスト">
          <a:extLst>
            <a:ext uri="{FF2B5EF4-FFF2-40B4-BE49-F238E27FC236}">
              <a16:creationId xmlns:a16="http://schemas.microsoft.com/office/drawing/2014/main" id="{00000000-0008-0000-0600-000074000000}"/>
            </a:ext>
          </a:extLst>
        </xdr:cNvPr>
        <xdr:cNvSpPr txBox="1"/>
      </xdr:nvSpPr>
      <xdr:spPr>
        <a:xfrm>
          <a:off x="4686300" y="10071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48,493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123521</xdr:rowOff>
    </xdr:from>
    <xdr:to>
      <xdr:col>24</xdr:col>
      <xdr:colOff>152400</xdr:colOff>
      <xdr:row>58</xdr:row>
      <xdr:rowOff>123521</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100676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131560</xdr:rowOff>
    </xdr:from>
    <xdr:ext cx="599010" cy="259045"/>
    <xdr:sp macro="" textlink="">
      <xdr:nvSpPr>
        <xdr:cNvPr id="118" name="物件費最大値テキスト">
          <a:extLst>
            <a:ext uri="{FF2B5EF4-FFF2-40B4-BE49-F238E27FC236}">
              <a16:creationId xmlns:a16="http://schemas.microsoft.com/office/drawing/2014/main" id="{00000000-0008-0000-0600-000076000000}"/>
            </a:ext>
          </a:extLst>
        </xdr:cNvPr>
        <xdr:cNvSpPr txBox="1"/>
      </xdr:nvSpPr>
      <xdr:spPr>
        <a:xfrm>
          <a:off x="4686300" y="85326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736,282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13433</xdr:rowOff>
    </xdr:from>
    <xdr:to>
      <xdr:col>24</xdr:col>
      <xdr:colOff>152400</xdr:colOff>
      <xdr:row>51</xdr:row>
      <xdr:rowOff>13433</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4546600" y="87573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160362</xdr:rowOff>
    </xdr:from>
    <xdr:to>
      <xdr:col>24</xdr:col>
      <xdr:colOff>63500</xdr:colOff>
      <xdr:row>58</xdr:row>
      <xdr:rowOff>29429</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flipV="1">
          <a:off x="3797300" y="9933012"/>
          <a:ext cx="838200" cy="40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116047</xdr:rowOff>
    </xdr:from>
    <xdr:ext cx="599010" cy="259045"/>
    <xdr:sp macro="" textlink="">
      <xdr:nvSpPr>
        <xdr:cNvPr id="121" name="物件費平均値テキスト">
          <a:extLst>
            <a:ext uri="{FF2B5EF4-FFF2-40B4-BE49-F238E27FC236}">
              <a16:creationId xmlns:a16="http://schemas.microsoft.com/office/drawing/2014/main" id="{00000000-0008-0000-0600-000079000000}"/>
            </a:ext>
          </a:extLst>
        </xdr:cNvPr>
        <xdr:cNvSpPr txBox="1"/>
      </xdr:nvSpPr>
      <xdr:spPr>
        <a:xfrm>
          <a:off x="4686300" y="98886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137620</xdr:rowOff>
    </xdr:from>
    <xdr:to>
      <xdr:col>24</xdr:col>
      <xdr:colOff>114300</xdr:colOff>
      <xdr:row>58</xdr:row>
      <xdr:rowOff>67770</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4584700" y="9910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20256</xdr:rowOff>
    </xdr:from>
    <xdr:to>
      <xdr:col>19</xdr:col>
      <xdr:colOff>177800</xdr:colOff>
      <xdr:row>58</xdr:row>
      <xdr:rowOff>29429</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a:off x="2908300" y="9964356"/>
          <a:ext cx="889000" cy="9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140884</xdr:rowOff>
    </xdr:from>
    <xdr:to>
      <xdr:col>20</xdr:col>
      <xdr:colOff>38100</xdr:colOff>
      <xdr:row>58</xdr:row>
      <xdr:rowOff>71034</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3746500" y="9913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87561</xdr:rowOff>
    </xdr:from>
    <xdr:ext cx="599010"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3497795" y="96887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20256</xdr:rowOff>
    </xdr:from>
    <xdr:to>
      <xdr:col>15</xdr:col>
      <xdr:colOff>50800</xdr:colOff>
      <xdr:row>58</xdr:row>
      <xdr:rowOff>38438</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2019300" y="9964356"/>
          <a:ext cx="889000" cy="18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151940</xdr:rowOff>
    </xdr:from>
    <xdr:to>
      <xdr:col>15</xdr:col>
      <xdr:colOff>101600</xdr:colOff>
      <xdr:row>58</xdr:row>
      <xdr:rowOff>82090</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2857500" y="9924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73217</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2641111" y="10017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38438</xdr:rowOff>
    </xdr:from>
    <xdr:to>
      <xdr:col>10</xdr:col>
      <xdr:colOff>114300</xdr:colOff>
      <xdr:row>58</xdr:row>
      <xdr:rowOff>69466</xdr:rowOff>
    </xdr:to>
    <xdr:cxnSp macro="">
      <xdr:nvCxnSpPr>
        <xdr:cNvPr id="129" name="直線コネクタ 128">
          <a:extLst>
            <a:ext uri="{FF2B5EF4-FFF2-40B4-BE49-F238E27FC236}">
              <a16:creationId xmlns:a16="http://schemas.microsoft.com/office/drawing/2014/main" id="{00000000-0008-0000-0600-000081000000}"/>
            </a:ext>
          </a:extLst>
        </xdr:cNvPr>
        <xdr:cNvCxnSpPr/>
      </xdr:nvCxnSpPr>
      <xdr:spPr>
        <a:xfrm flipV="1">
          <a:off x="1130300" y="9982538"/>
          <a:ext cx="889000" cy="31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163686</xdr:rowOff>
    </xdr:from>
    <xdr:to>
      <xdr:col>10</xdr:col>
      <xdr:colOff>165100</xdr:colOff>
      <xdr:row>58</xdr:row>
      <xdr:rowOff>93836</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968500" y="9936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84963</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1752111" y="10029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170125</xdr:rowOff>
    </xdr:from>
    <xdr:to>
      <xdr:col>6</xdr:col>
      <xdr:colOff>38100</xdr:colOff>
      <xdr:row>58</xdr:row>
      <xdr:rowOff>100275</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1079500" y="9942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116802</xdr:rowOff>
    </xdr:from>
    <xdr:ext cx="534377"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863111" y="9718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109562</xdr:rowOff>
    </xdr:from>
    <xdr:to>
      <xdr:col>24</xdr:col>
      <xdr:colOff>114300</xdr:colOff>
      <xdr:row>58</xdr:row>
      <xdr:rowOff>39712</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4584700" y="9882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132439</xdr:rowOff>
    </xdr:from>
    <xdr:ext cx="599010" cy="259045"/>
    <xdr:sp macro="" textlink="">
      <xdr:nvSpPr>
        <xdr:cNvPr id="140" name="物件費該当値テキスト">
          <a:extLst>
            <a:ext uri="{FF2B5EF4-FFF2-40B4-BE49-F238E27FC236}">
              <a16:creationId xmlns:a16="http://schemas.microsoft.com/office/drawing/2014/main" id="{00000000-0008-0000-0600-00008C000000}"/>
            </a:ext>
          </a:extLst>
        </xdr:cNvPr>
        <xdr:cNvSpPr txBox="1"/>
      </xdr:nvSpPr>
      <xdr:spPr>
        <a:xfrm>
          <a:off x="4686300" y="97336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150079</xdr:rowOff>
    </xdr:from>
    <xdr:to>
      <xdr:col>20</xdr:col>
      <xdr:colOff>38100</xdr:colOff>
      <xdr:row>58</xdr:row>
      <xdr:rowOff>80229</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3746500" y="9922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71356</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3530111" y="10015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140906</xdr:rowOff>
    </xdr:from>
    <xdr:to>
      <xdr:col>15</xdr:col>
      <xdr:colOff>101600</xdr:colOff>
      <xdr:row>58</xdr:row>
      <xdr:rowOff>71056</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2857500" y="991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87583</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2608795" y="96887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159088</xdr:rowOff>
    </xdr:from>
    <xdr:to>
      <xdr:col>10</xdr:col>
      <xdr:colOff>165100</xdr:colOff>
      <xdr:row>58</xdr:row>
      <xdr:rowOff>89238</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968500" y="9931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105765</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1752111" y="9706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18666</xdr:rowOff>
    </xdr:from>
    <xdr:to>
      <xdr:col>6</xdr:col>
      <xdr:colOff>38100</xdr:colOff>
      <xdr:row>58</xdr:row>
      <xdr:rowOff>120266</xdr:rowOff>
    </xdr:to>
    <xdr:sp macro="" textlink="">
      <xdr:nvSpPr>
        <xdr:cNvPr id="147" name="楕円 146">
          <a:extLst>
            <a:ext uri="{FF2B5EF4-FFF2-40B4-BE49-F238E27FC236}">
              <a16:creationId xmlns:a16="http://schemas.microsoft.com/office/drawing/2014/main" id="{00000000-0008-0000-0600-000093000000}"/>
            </a:ext>
          </a:extLst>
        </xdr:cNvPr>
        <xdr:cNvSpPr/>
      </xdr:nvSpPr>
      <xdr:spPr>
        <a:xfrm>
          <a:off x="1079500" y="9962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111393</xdr:rowOff>
    </xdr:from>
    <xdr:ext cx="534377" cy="259045"/>
    <xdr:sp macro="" textlink="">
      <xdr:nvSpPr>
        <xdr:cNvPr id="148" name="テキスト ボックス 147">
          <a:extLst>
            <a:ext uri="{FF2B5EF4-FFF2-40B4-BE49-F238E27FC236}">
              <a16:creationId xmlns:a16="http://schemas.microsoft.com/office/drawing/2014/main" id="{00000000-0008-0000-0600-000094000000}"/>
            </a:ext>
          </a:extLst>
        </xdr:cNvPr>
        <xdr:cNvSpPr txBox="1"/>
      </xdr:nvSpPr>
      <xdr:spPr>
        <a:xfrm>
          <a:off x="863111" y="10055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維持補修費グラフ枠">
          <a:extLst>
            <a:ext uri="{FF2B5EF4-FFF2-40B4-BE49-F238E27FC236}">
              <a16:creationId xmlns:a16="http://schemas.microsoft.com/office/drawing/2014/main" id="{00000000-0008-0000-06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101753</xdr:rowOff>
    </xdr:from>
    <xdr:to>
      <xdr:col>24</xdr:col>
      <xdr:colOff>62865</xdr:colOff>
      <xdr:row>79</xdr:row>
      <xdr:rowOff>33306</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4633595" y="12103253"/>
          <a:ext cx="1270" cy="14746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37133</xdr:rowOff>
    </xdr:from>
    <xdr:ext cx="378565" cy="259045"/>
    <xdr:sp macro="" textlink="">
      <xdr:nvSpPr>
        <xdr:cNvPr id="173" name="維持補修費最小値テキスト">
          <a:extLst>
            <a:ext uri="{FF2B5EF4-FFF2-40B4-BE49-F238E27FC236}">
              <a16:creationId xmlns:a16="http://schemas.microsoft.com/office/drawing/2014/main" id="{00000000-0008-0000-0600-0000AD000000}"/>
            </a:ext>
          </a:extLst>
        </xdr:cNvPr>
        <xdr:cNvSpPr txBox="1"/>
      </xdr:nvSpPr>
      <xdr:spPr>
        <a:xfrm>
          <a:off x="4686300" y="135816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33306</xdr:rowOff>
    </xdr:from>
    <xdr:to>
      <xdr:col>24</xdr:col>
      <xdr:colOff>152400</xdr:colOff>
      <xdr:row>79</xdr:row>
      <xdr:rowOff>33306</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3577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48430</xdr:rowOff>
    </xdr:from>
    <xdr:ext cx="534377" cy="259045"/>
    <xdr:sp macro="" textlink="">
      <xdr:nvSpPr>
        <xdr:cNvPr id="175" name="維持補修費最大値テキスト">
          <a:extLst>
            <a:ext uri="{FF2B5EF4-FFF2-40B4-BE49-F238E27FC236}">
              <a16:creationId xmlns:a16="http://schemas.microsoft.com/office/drawing/2014/main" id="{00000000-0008-0000-0600-0000AF000000}"/>
            </a:ext>
          </a:extLst>
        </xdr:cNvPr>
        <xdr:cNvSpPr txBox="1"/>
      </xdr:nvSpPr>
      <xdr:spPr>
        <a:xfrm>
          <a:off x="4686300" y="11878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101753</xdr:rowOff>
    </xdr:from>
    <xdr:to>
      <xdr:col>24</xdr:col>
      <xdr:colOff>152400</xdr:colOff>
      <xdr:row>70</xdr:row>
      <xdr:rowOff>101753</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546600" y="12103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2330</xdr:rowOff>
    </xdr:from>
    <xdr:to>
      <xdr:col>24</xdr:col>
      <xdr:colOff>63500</xdr:colOff>
      <xdr:row>79</xdr:row>
      <xdr:rowOff>9189</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3797300" y="13546880"/>
          <a:ext cx="838200" cy="6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165061</xdr:rowOff>
    </xdr:from>
    <xdr:ext cx="534377" cy="259045"/>
    <xdr:sp macro="" textlink="">
      <xdr:nvSpPr>
        <xdr:cNvPr id="178" name="維持補修費平均値テキスト">
          <a:extLst>
            <a:ext uri="{FF2B5EF4-FFF2-40B4-BE49-F238E27FC236}">
              <a16:creationId xmlns:a16="http://schemas.microsoft.com/office/drawing/2014/main" id="{00000000-0008-0000-0600-0000B2000000}"/>
            </a:ext>
          </a:extLst>
        </xdr:cNvPr>
        <xdr:cNvSpPr txBox="1"/>
      </xdr:nvSpPr>
      <xdr:spPr>
        <a:xfrm>
          <a:off x="4686300" y="131952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142184</xdr:rowOff>
    </xdr:from>
    <xdr:to>
      <xdr:col>24</xdr:col>
      <xdr:colOff>114300</xdr:colOff>
      <xdr:row>78</xdr:row>
      <xdr:rowOff>72334</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4584700" y="13343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2330</xdr:rowOff>
    </xdr:from>
    <xdr:to>
      <xdr:col>19</xdr:col>
      <xdr:colOff>177800</xdr:colOff>
      <xdr:row>79</xdr:row>
      <xdr:rowOff>5054</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2908300" y="13546880"/>
          <a:ext cx="889000" cy="2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131629</xdr:rowOff>
    </xdr:from>
    <xdr:to>
      <xdr:col>20</xdr:col>
      <xdr:colOff>38100</xdr:colOff>
      <xdr:row>78</xdr:row>
      <xdr:rowOff>61779</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3746500" y="13333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78306</xdr:rowOff>
    </xdr:from>
    <xdr:ext cx="534377"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3530111" y="13108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5054</xdr:rowOff>
    </xdr:from>
    <xdr:to>
      <xdr:col>15</xdr:col>
      <xdr:colOff>50800</xdr:colOff>
      <xdr:row>79</xdr:row>
      <xdr:rowOff>7417</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2019300" y="13549604"/>
          <a:ext cx="889000" cy="2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128829</xdr:rowOff>
    </xdr:from>
    <xdr:to>
      <xdr:col>15</xdr:col>
      <xdr:colOff>101600</xdr:colOff>
      <xdr:row>78</xdr:row>
      <xdr:rowOff>58979</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2857500" y="13330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75506</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2641111" y="13105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406</xdr:rowOff>
    </xdr:from>
    <xdr:to>
      <xdr:col>10</xdr:col>
      <xdr:colOff>114300</xdr:colOff>
      <xdr:row>79</xdr:row>
      <xdr:rowOff>7417</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a:off x="1130300" y="13544956"/>
          <a:ext cx="889000" cy="7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155823</xdr:rowOff>
    </xdr:from>
    <xdr:to>
      <xdr:col>10</xdr:col>
      <xdr:colOff>165100</xdr:colOff>
      <xdr:row>78</xdr:row>
      <xdr:rowOff>85973</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968500" y="13357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102500</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1784428" y="13132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37636</xdr:rowOff>
    </xdr:from>
    <xdr:to>
      <xdr:col>6</xdr:col>
      <xdr:colOff>38100</xdr:colOff>
      <xdr:row>78</xdr:row>
      <xdr:rowOff>139236</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079500" y="13410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155763</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895428" y="13185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129839</xdr:rowOff>
    </xdr:from>
    <xdr:to>
      <xdr:col>24</xdr:col>
      <xdr:colOff>114300</xdr:colOff>
      <xdr:row>79</xdr:row>
      <xdr:rowOff>59989</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4584700" y="13502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44766</xdr:rowOff>
    </xdr:from>
    <xdr:ext cx="469744" cy="259045"/>
    <xdr:sp macro="" textlink="">
      <xdr:nvSpPr>
        <xdr:cNvPr id="197" name="維持補修費該当値テキスト">
          <a:extLst>
            <a:ext uri="{FF2B5EF4-FFF2-40B4-BE49-F238E27FC236}">
              <a16:creationId xmlns:a16="http://schemas.microsoft.com/office/drawing/2014/main" id="{00000000-0008-0000-0600-0000C5000000}"/>
            </a:ext>
          </a:extLst>
        </xdr:cNvPr>
        <xdr:cNvSpPr txBox="1"/>
      </xdr:nvSpPr>
      <xdr:spPr>
        <a:xfrm>
          <a:off x="4686300" y="13417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122980</xdr:rowOff>
    </xdr:from>
    <xdr:to>
      <xdr:col>20</xdr:col>
      <xdr:colOff>38100</xdr:colOff>
      <xdr:row>79</xdr:row>
      <xdr:rowOff>53130</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3746500" y="13496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44257</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3562428" y="13588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125704</xdr:rowOff>
    </xdr:from>
    <xdr:to>
      <xdr:col>15</xdr:col>
      <xdr:colOff>101600</xdr:colOff>
      <xdr:row>79</xdr:row>
      <xdr:rowOff>55854</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2857500" y="13498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46981</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2673428" y="13591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128067</xdr:rowOff>
    </xdr:from>
    <xdr:to>
      <xdr:col>10</xdr:col>
      <xdr:colOff>165100</xdr:colOff>
      <xdr:row>79</xdr:row>
      <xdr:rowOff>58217</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968500" y="13501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49344</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1784428" y="13593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121056</xdr:rowOff>
    </xdr:from>
    <xdr:to>
      <xdr:col>6</xdr:col>
      <xdr:colOff>38100</xdr:colOff>
      <xdr:row>79</xdr:row>
      <xdr:rowOff>51206</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079500" y="13494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42333</xdr:rowOff>
    </xdr:from>
    <xdr:ext cx="469744"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895428" y="13586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a:extLst>
            <a:ext uri="{FF2B5EF4-FFF2-40B4-BE49-F238E27FC236}">
              <a16:creationId xmlns:a16="http://schemas.microsoft.com/office/drawing/2014/main" id="{00000000-0008-0000-06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114790</xdr:rowOff>
    </xdr:from>
    <xdr:to>
      <xdr:col>24</xdr:col>
      <xdr:colOff>62865</xdr:colOff>
      <xdr:row>98</xdr:row>
      <xdr:rowOff>44777</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4633595" y="15545290"/>
          <a:ext cx="1270" cy="13015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48604</xdr:rowOff>
    </xdr:from>
    <xdr:ext cx="534377" cy="259045"/>
    <xdr:sp macro="" textlink="">
      <xdr:nvSpPr>
        <xdr:cNvPr id="231" name="扶助費最小値テキスト">
          <a:extLst>
            <a:ext uri="{FF2B5EF4-FFF2-40B4-BE49-F238E27FC236}">
              <a16:creationId xmlns:a16="http://schemas.microsoft.com/office/drawing/2014/main" id="{00000000-0008-0000-0600-0000E7000000}"/>
            </a:ext>
          </a:extLst>
        </xdr:cNvPr>
        <xdr:cNvSpPr txBox="1"/>
      </xdr:nvSpPr>
      <xdr:spPr>
        <a:xfrm>
          <a:off x="4686300" y="16850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44777</xdr:rowOff>
    </xdr:from>
    <xdr:to>
      <xdr:col>24</xdr:col>
      <xdr:colOff>152400</xdr:colOff>
      <xdr:row>98</xdr:row>
      <xdr:rowOff>44777</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68468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61467</xdr:rowOff>
    </xdr:from>
    <xdr:ext cx="599010" cy="259045"/>
    <xdr:sp macro="" textlink="">
      <xdr:nvSpPr>
        <xdr:cNvPr id="233" name="扶助費最大値テキスト">
          <a:extLst>
            <a:ext uri="{FF2B5EF4-FFF2-40B4-BE49-F238E27FC236}">
              <a16:creationId xmlns:a16="http://schemas.microsoft.com/office/drawing/2014/main" id="{00000000-0008-0000-0600-0000E9000000}"/>
            </a:ext>
          </a:extLst>
        </xdr:cNvPr>
        <xdr:cNvSpPr txBox="1"/>
      </xdr:nvSpPr>
      <xdr:spPr>
        <a:xfrm>
          <a:off x="4686300" y="153205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114790</xdr:rowOff>
    </xdr:from>
    <xdr:to>
      <xdr:col>24</xdr:col>
      <xdr:colOff>152400</xdr:colOff>
      <xdr:row>90</xdr:row>
      <xdr:rowOff>114790</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5545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133894</xdr:rowOff>
    </xdr:from>
    <xdr:to>
      <xdr:col>24</xdr:col>
      <xdr:colOff>63500</xdr:colOff>
      <xdr:row>95</xdr:row>
      <xdr:rowOff>145461</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3797300" y="16250194"/>
          <a:ext cx="838200" cy="183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90896</xdr:rowOff>
    </xdr:from>
    <xdr:ext cx="599010" cy="259045"/>
    <xdr:sp macro="" textlink="">
      <xdr:nvSpPr>
        <xdr:cNvPr id="236" name="扶助費平均値テキスト">
          <a:extLst>
            <a:ext uri="{FF2B5EF4-FFF2-40B4-BE49-F238E27FC236}">
              <a16:creationId xmlns:a16="http://schemas.microsoft.com/office/drawing/2014/main" id="{00000000-0008-0000-0600-0000EC000000}"/>
            </a:ext>
          </a:extLst>
        </xdr:cNvPr>
        <xdr:cNvSpPr txBox="1"/>
      </xdr:nvSpPr>
      <xdr:spPr>
        <a:xfrm>
          <a:off x="4686300" y="1637864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112469</xdr:rowOff>
    </xdr:from>
    <xdr:to>
      <xdr:col>24</xdr:col>
      <xdr:colOff>114300</xdr:colOff>
      <xdr:row>96</xdr:row>
      <xdr:rowOff>42619</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4584700" y="16400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161043</xdr:rowOff>
    </xdr:from>
    <xdr:to>
      <xdr:col>19</xdr:col>
      <xdr:colOff>177800</xdr:colOff>
      <xdr:row>95</xdr:row>
      <xdr:rowOff>145461</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2908300" y="16277343"/>
          <a:ext cx="889000" cy="155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10544</xdr:rowOff>
    </xdr:from>
    <xdr:to>
      <xdr:col>20</xdr:col>
      <xdr:colOff>38100</xdr:colOff>
      <xdr:row>96</xdr:row>
      <xdr:rowOff>112144</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3746500" y="16469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103271</xdr:rowOff>
    </xdr:from>
    <xdr:ext cx="599010"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3497795" y="165624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161043</xdr:rowOff>
    </xdr:from>
    <xdr:to>
      <xdr:col>15</xdr:col>
      <xdr:colOff>50800</xdr:colOff>
      <xdr:row>96</xdr:row>
      <xdr:rowOff>52504</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019300" y="16277343"/>
          <a:ext cx="889000" cy="234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102053</xdr:rowOff>
    </xdr:from>
    <xdr:to>
      <xdr:col>15</xdr:col>
      <xdr:colOff>101600</xdr:colOff>
      <xdr:row>96</xdr:row>
      <xdr:rowOff>32203</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2857500" y="16389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23330</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2608795" y="16482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52504</xdr:rowOff>
    </xdr:from>
    <xdr:to>
      <xdr:col>10</xdr:col>
      <xdr:colOff>114300</xdr:colOff>
      <xdr:row>96</xdr:row>
      <xdr:rowOff>66883</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1130300" y="16511704"/>
          <a:ext cx="889000" cy="14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108156</xdr:rowOff>
    </xdr:from>
    <xdr:to>
      <xdr:col>10</xdr:col>
      <xdr:colOff>165100</xdr:colOff>
      <xdr:row>97</xdr:row>
      <xdr:rowOff>38306</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968500" y="16567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29433</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719795" y="16660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107668</xdr:rowOff>
    </xdr:from>
    <xdr:to>
      <xdr:col>6</xdr:col>
      <xdr:colOff>38100</xdr:colOff>
      <xdr:row>97</xdr:row>
      <xdr:rowOff>37818</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079500" y="16566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28945</xdr:rowOff>
    </xdr:from>
    <xdr:ext cx="59901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830795" y="16659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83094</xdr:rowOff>
    </xdr:from>
    <xdr:to>
      <xdr:col>24</xdr:col>
      <xdr:colOff>114300</xdr:colOff>
      <xdr:row>95</xdr:row>
      <xdr:rowOff>13244</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4584700" y="16199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105971</xdr:rowOff>
    </xdr:from>
    <xdr:ext cx="599010" cy="259045"/>
    <xdr:sp macro="" textlink="">
      <xdr:nvSpPr>
        <xdr:cNvPr id="255" name="扶助費該当値テキスト">
          <a:extLst>
            <a:ext uri="{FF2B5EF4-FFF2-40B4-BE49-F238E27FC236}">
              <a16:creationId xmlns:a16="http://schemas.microsoft.com/office/drawing/2014/main" id="{00000000-0008-0000-0600-0000FF000000}"/>
            </a:ext>
          </a:extLst>
        </xdr:cNvPr>
        <xdr:cNvSpPr txBox="1"/>
      </xdr:nvSpPr>
      <xdr:spPr>
        <a:xfrm>
          <a:off x="4686300" y="16050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94661</xdr:rowOff>
    </xdr:from>
    <xdr:to>
      <xdr:col>20</xdr:col>
      <xdr:colOff>38100</xdr:colOff>
      <xdr:row>96</xdr:row>
      <xdr:rowOff>24811</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3746500" y="16382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41338</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3497795" y="161576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110243</xdr:rowOff>
    </xdr:from>
    <xdr:to>
      <xdr:col>15</xdr:col>
      <xdr:colOff>101600</xdr:colOff>
      <xdr:row>95</xdr:row>
      <xdr:rowOff>40393</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2857500" y="16226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56920</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2608795" y="16001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1704</xdr:rowOff>
    </xdr:from>
    <xdr:to>
      <xdr:col>10</xdr:col>
      <xdr:colOff>165100</xdr:colOff>
      <xdr:row>96</xdr:row>
      <xdr:rowOff>103304</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968500" y="16460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119831</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1719795" y="162361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16083</xdr:rowOff>
    </xdr:from>
    <xdr:to>
      <xdr:col>6</xdr:col>
      <xdr:colOff>38100</xdr:colOff>
      <xdr:row>96</xdr:row>
      <xdr:rowOff>117683</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079500" y="1647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134210</xdr:rowOff>
    </xdr:from>
    <xdr:ext cx="599010"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830795" y="16250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0000000-0008-0000-06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18523</xdr:rowOff>
    </xdr:from>
    <xdr:to>
      <xdr:col>54</xdr:col>
      <xdr:colOff>189865</xdr:colOff>
      <xdr:row>38</xdr:row>
      <xdr:rowOff>106400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10475595" y="5333473"/>
          <a:ext cx="1270" cy="1288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110227</xdr:rowOff>
    </xdr:from>
    <xdr:ext cx="534377" cy="259045"/>
    <xdr:sp macro="" textlink="">
      <xdr:nvSpPr>
        <xdr:cNvPr id="288" name="補助費等最小値テキスト">
          <a:extLst>
            <a:ext uri="{FF2B5EF4-FFF2-40B4-BE49-F238E27FC236}">
              <a16:creationId xmlns:a16="http://schemas.microsoft.com/office/drawing/2014/main" id="{00000000-0008-0000-0600-000020010000}"/>
            </a:ext>
          </a:extLst>
        </xdr:cNvPr>
        <xdr:cNvSpPr txBox="1"/>
      </xdr:nvSpPr>
      <xdr:spPr>
        <a:xfrm>
          <a:off x="10528300" y="6625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106400</xdr:rowOff>
    </xdr:from>
    <xdr:to>
      <xdr:col>55</xdr:col>
      <xdr:colOff>88900</xdr:colOff>
      <xdr:row>38</xdr:row>
      <xdr:rowOff>106400</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621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136650</xdr:rowOff>
    </xdr:from>
    <xdr:ext cx="599010" cy="259045"/>
    <xdr:sp macro="" textlink="">
      <xdr:nvSpPr>
        <xdr:cNvPr id="290" name="補助費等最大値テキスト">
          <a:extLst>
            <a:ext uri="{FF2B5EF4-FFF2-40B4-BE49-F238E27FC236}">
              <a16:creationId xmlns:a16="http://schemas.microsoft.com/office/drawing/2014/main" id="{00000000-0008-0000-0600-000022010000}"/>
            </a:ext>
          </a:extLst>
        </xdr:cNvPr>
        <xdr:cNvSpPr txBox="1"/>
      </xdr:nvSpPr>
      <xdr:spPr>
        <a:xfrm>
          <a:off x="10528300" y="5108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366,805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18523</xdr:rowOff>
    </xdr:from>
    <xdr:to>
      <xdr:col>55</xdr:col>
      <xdr:colOff>88900</xdr:colOff>
      <xdr:row>31</xdr:row>
      <xdr:rowOff>18523</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53334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17201</xdr:rowOff>
    </xdr:from>
    <xdr:to>
      <xdr:col>55</xdr:col>
      <xdr:colOff>0</xdr:colOff>
      <xdr:row>36</xdr:row>
      <xdr:rowOff>63858</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9639300" y="6189401"/>
          <a:ext cx="838200" cy="46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84320</xdr:rowOff>
    </xdr:from>
    <xdr:ext cx="599010" cy="259045"/>
    <xdr:sp macro="" textlink="">
      <xdr:nvSpPr>
        <xdr:cNvPr id="293" name="補助費等平均値テキスト">
          <a:extLst>
            <a:ext uri="{FF2B5EF4-FFF2-40B4-BE49-F238E27FC236}">
              <a16:creationId xmlns:a16="http://schemas.microsoft.com/office/drawing/2014/main" id="{00000000-0008-0000-0600-000025010000}"/>
            </a:ext>
          </a:extLst>
        </xdr:cNvPr>
        <xdr:cNvSpPr txBox="1"/>
      </xdr:nvSpPr>
      <xdr:spPr>
        <a:xfrm>
          <a:off x="10528300" y="625652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105893</xdr:rowOff>
    </xdr:from>
    <xdr:to>
      <xdr:col>55</xdr:col>
      <xdr:colOff>50800</xdr:colOff>
      <xdr:row>37</xdr:row>
      <xdr:rowOff>36043</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10426700" y="6278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17201</xdr:rowOff>
    </xdr:from>
    <xdr:to>
      <xdr:col>50</xdr:col>
      <xdr:colOff>114300</xdr:colOff>
      <xdr:row>36</xdr:row>
      <xdr:rowOff>139037</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8750300" y="6189401"/>
          <a:ext cx="889000" cy="121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111151</xdr:rowOff>
    </xdr:from>
    <xdr:to>
      <xdr:col>50</xdr:col>
      <xdr:colOff>165100</xdr:colOff>
      <xdr:row>37</xdr:row>
      <xdr:rowOff>41301</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588500" y="6283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32428</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339795" y="63760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105563</xdr:rowOff>
    </xdr:from>
    <xdr:to>
      <xdr:col>45</xdr:col>
      <xdr:colOff>177800</xdr:colOff>
      <xdr:row>36</xdr:row>
      <xdr:rowOff>139037</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7861300" y="5934863"/>
          <a:ext cx="889000" cy="376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122181</xdr:rowOff>
    </xdr:from>
    <xdr:to>
      <xdr:col>46</xdr:col>
      <xdr:colOff>38100</xdr:colOff>
      <xdr:row>37</xdr:row>
      <xdr:rowOff>52331</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8699500" y="6294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43458</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450795" y="63871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105563</xdr:rowOff>
    </xdr:from>
    <xdr:to>
      <xdr:col>41</xdr:col>
      <xdr:colOff>50800</xdr:colOff>
      <xdr:row>36</xdr:row>
      <xdr:rowOff>171297</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6972300" y="5934863"/>
          <a:ext cx="889000" cy="408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34</xdr:row>
      <xdr:rowOff>88458</xdr:rowOff>
    </xdr:from>
    <xdr:to>
      <xdr:col>41</xdr:col>
      <xdr:colOff>101600</xdr:colOff>
      <xdr:row>35</xdr:row>
      <xdr:rowOff>18608</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7810500" y="5917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9735</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561795" y="60104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47032</xdr:rowOff>
    </xdr:from>
    <xdr:to>
      <xdr:col>36</xdr:col>
      <xdr:colOff>165100</xdr:colOff>
      <xdr:row>37</xdr:row>
      <xdr:rowOff>148632</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921500" y="6390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139759</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705111" y="6483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13058</xdr:rowOff>
    </xdr:from>
    <xdr:to>
      <xdr:col>55</xdr:col>
      <xdr:colOff>50800</xdr:colOff>
      <xdr:row>36</xdr:row>
      <xdr:rowOff>114658</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10426700" y="6185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35935</xdr:rowOff>
    </xdr:from>
    <xdr:ext cx="599010" cy="259045"/>
    <xdr:sp macro="" textlink="">
      <xdr:nvSpPr>
        <xdr:cNvPr id="312" name="補助費等該当値テキスト">
          <a:extLst>
            <a:ext uri="{FF2B5EF4-FFF2-40B4-BE49-F238E27FC236}">
              <a16:creationId xmlns:a16="http://schemas.microsoft.com/office/drawing/2014/main" id="{00000000-0008-0000-0600-000038010000}"/>
            </a:ext>
          </a:extLst>
        </xdr:cNvPr>
        <xdr:cNvSpPr txBox="1"/>
      </xdr:nvSpPr>
      <xdr:spPr>
        <a:xfrm>
          <a:off x="10528300" y="6036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137851</xdr:rowOff>
    </xdr:from>
    <xdr:to>
      <xdr:col>50</xdr:col>
      <xdr:colOff>165100</xdr:colOff>
      <xdr:row>36</xdr:row>
      <xdr:rowOff>68001</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588500" y="6138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84528</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339795" y="5913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88237</xdr:rowOff>
    </xdr:from>
    <xdr:to>
      <xdr:col>46</xdr:col>
      <xdr:colOff>38100</xdr:colOff>
      <xdr:row>37</xdr:row>
      <xdr:rowOff>18387</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699500" y="6260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34914</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450795" y="60356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54763</xdr:rowOff>
    </xdr:from>
    <xdr:to>
      <xdr:col>41</xdr:col>
      <xdr:colOff>101600</xdr:colOff>
      <xdr:row>34</xdr:row>
      <xdr:rowOff>156363</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810500" y="5884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33</xdr:row>
      <xdr:rowOff>1440</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561795" y="56592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120497</xdr:rowOff>
    </xdr:from>
    <xdr:to>
      <xdr:col>36</xdr:col>
      <xdr:colOff>165100</xdr:colOff>
      <xdr:row>37</xdr:row>
      <xdr:rowOff>50647</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921500" y="6292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67174</xdr:rowOff>
    </xdr:from>
    <xdr:ext cx="599010"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672795" y="60679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45391</xdr:rowOff>
    </xdr:from>
    <xdr:to>
      <xdr:col>54</xdr:col>
      <xdr:colOff>189865</xdr:colOff>
      <xdr:row>58</xdr:row>
      <xdr:rowOff>102342</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789341"/>
          <a:ext cx="1270" cy="12571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106169</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10050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102342</xdr:rowOff>
    </xdr:from>
    <xdr:to>
      <xdr:col>55</xdr:col>
      <xdr:colOff>88900</xdr:colOff>
      <xdr:row>58</xdr:row>
      <xdr:rowOff>102342</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10046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163518</xdr:rowOff>
    </xdr:from>
    <xdr:ext cx="599010"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5645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566,255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45391</xdr:rowOff>
    </xdr:from>
    <xdr:to>
      <xdr:col>55</xdr:col>
      <xdr:colOff>88900</xdr:colOff>
      <xdr:row>51</xdr:row>
      <xdr:rowOff>45391</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7893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160738</xdr:rowOff>
    </xdr:from>
    <xdr:to>
      <xdr:col>55</xdr:col>
      <xdr:colOff>0</xdr:colOff>
      <xdr:row>57</xdr:row>
      <xdr:rowOff>58942</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9639300" y="9761938"/>
          <a:ext cx="838200" cy="69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27302</xdr:rowOff>
    </xdr:from>
    <xdr:ext cx="534377"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97999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48875</xdr:rowOff>
    </xdr:from>
    <xdr:to>
      <xdr:col>55</xdr:col>
      <xdr:colOff>50800</xdr:colOff>
      <xdr:row>57</xdr:row>
      <xdr:rowOff>150475</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9821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34464</xdr:rowOff>
    </xdr:from>
    <xdr:to>
      <xdr:col>50</xdr:col>
      <xdr:colOff>114300</xdr:colOff>
      <xdr:row>57</xdr:row>
      <xdr:rowOff>58942</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8750300" y="9807114"/>
          <a:ext cx="889000" cy="2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64342</xdr:rowOff>
    </xdr:from>
    <xdr:to>
      <xdr:col>50</xdr:col>
      <xdr:colOff>165100</xdr:colOff>
      <xdr:row>57</xdr:row>
      <xdr:rowOff>165942</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9836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157069</xdr:rowOff>
    </xdr:from>
    <xdr:ext cx="534377"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72111" y="9929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34464</xdr:rowOff>
    </xdr:from>
    <xdr:to>
      <xdr:col>45</xdr:col>
      <xdr:colOff>177800</xdr:colOff>
      <xdr:row>57</xdr:row>
      <xdr:rowOff>104304</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7861300" y="9807114"/>
          <a:ext cx="889000" cy="69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39822</xdr:rowOff>
    </xdr:from>
    <xdr:to>
      <xdr:col>46</xdr:col>
      <xdr:colOff>38100</xdr:colOff>
      <xdr:row>57</xdr:row>
      <xdr:rowOff>141422</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9812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132549</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83111" y="9905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139398</xdr:rowOff>
    </xdr:from>
    <xdr:to>
      <xdr:col>41</xdr:col>
      <xdr:colOff>50800</xdr:colOff>
      <xdr:row>57</xdr:row>
      <xdr:rowOff>104304</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6972300" y="9740598"/>
          <a:ext cx="889000" cy="136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48593</xdr:rowOff>
    </xdr:from>
    <xdr:to>
      <xdr:col>41</xdr:col>
      <xdr:colOff>101600</xdr:colOff>
      <xdr:row>57</xdr:row>
      <xdr:rowOff>150193</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9821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166720</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94111" y="9596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45281</xdr:rowOff>
    </xdr:from>
    <xdr:to>
      <xdr:col>36</xdr:col>
      <xdr:colOff>165100</xdr:colOff>
      <xdr:row>57</xdr:row>
      <xdr:rowOff>146881</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9817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138008</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705111" y="9910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109938</xdr:rowOff>
    </xdr:from>
    <xdr:to>
      <xdr:col>55</xdr:col>
      <xdr:colOff>50800</xdr:colOff>
      <xdr:row>57</xdr:row>
      <xdr:rowOff>40088</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9711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132815</xdr:rowOff>
    </xdr:from>
    <xdr:ext cx="599010"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95625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8142</xdr:rowOff>
    </xdr:from>
    <xdr:to>
      <xdr:col>50</xdr:col>
      <xdr:colOff>165100</xdr:colOff>
      <xdr:row>57</xdr:row>
      <xdr:rowOff>109742</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9780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126269</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39795" y="9556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155114</xdr:rowOff>
    </xdr:from>
    <xdr:to>
      <xdr:col>46</xdr:col>
      <xdr:colOff>38100</xdr:colOff>
      <xdr:row>57</xdr:row>
      <xdr:rowOff>85264</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9756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101791</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50795" y="95315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53504</xdr:rowOff>
    </xdr:from>
    <xdr:to>
      <xdr:col>41</xdr:col>
      <xdr:colOff>101600</xdr:colOff>
      <xdr:row>57</xdr:row>
      <xdr:rowOff>155104</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9826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146231</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94111" y="9918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88598</xdr:rowOff>
    </xdr:from>
    <xdr:to>
      <xdr:col>36</xdr:col>
      <xdr:colOff>165100</xdr:colOff>
      <xdr:row>57</xdr:row>
      <xdr:rowOff>18748</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9689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35275</xdr:rowOff>
    </xdr:from>
    <xdr:ext cx="59901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672795" y="9465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58598</xdr:rowOff>
    </xdr:from>
    <xdr:to>
      <xdr:col>54</xdr:col>
      <xdr:colOff>189865</xdr:colOff>
      <xdr:row>79</xdr:row>
      <xdr:rowOff>44450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2231548"/>
          <a:ext cx="1270" cy="1357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5275</xdr:rowOff>
    </xdr:from>
    <xdr:ext cx="599010"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20067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58598</xdr:rowOff>
    </xdr:from>
    <xdr:to>
      <xdr:col>55</xdr:col>
      <xdr:colOff>88900</xdr:colOff>
      <xdr:row>71</xdr:row>
      <xdr:rowOff>58598</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2231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139878</xdr:rowOff>
    </xdr:from>
    <xdr:to>
      <xdr:col>55</xdr:col>
      <xdr:colOff>0</xdr:colOff>
      <xdr:row>78</xdr:row>
      <xdr:rowOff>105181</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9639300" y="13170078"/>
          <a:ext cx="838200" cy="308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117746</xdr:rowOff>
    </xdr:from>
    <xdr:ext cx="534377"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1479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94869</xdr:rowOff>
    </xdr:from>
    <xdr:to>
      <xdr:col>55</xdr:col>
      <xdr:colOff>50800</xdr:colOff>
      <xdr:row>78</xdr:row>
      <xdr:rowOff>25019</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296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139878</xdr:rowOff>
    </xdr:from>
    <xdr:to>
      <xdr:col>50</xdr:col>
      <xdr:colOff>114300</xdr:colOff>
      <xdr:row>77</xdr:row>
      <xdr:rowOff>113767</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8750300" y="13170078"/>
          <a:ext cx="889000" cy="145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101612</xdr:rowOff>
    </xdr:from>
    <xdr:to>
      <xdr:col>50</xdr:col>
      <xdr:colOff>165100</xdr:colOff>
      <xdr:row>78</xdr:row>
      <xdr:rowOff>31762</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303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22889</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372111" y="13395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113767</xdr:rowOff>
    </xdr:from>
    <xdr:to>
      <xdr:col>45</xdr:col>
      <xdr:colOff>177800</xdr:colOff>
      <xdr:row>78</xdr:row>
      <xdr:rowOff>81190</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7861300" y="13315417"/>
          <a:ext cx="889000" cy="138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23292</xdr:rowOff>
    </xdr:from>
    <xdr:to>
      <xdr:col>46</xdr:col>
      <xdr:colOff>38100</xdr:colOff>
      <xdr:row>77</xdr:row>
      <xdr:rowOff>124892</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224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141419</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000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88658</xdr:rowOff>
    </xdr:from>
    <xdr:to>
      <xdr:col>41</xdr:col>
      <xdr:colOff>50800</xdr:colOff>
      <xdr:row>78</xdr:row>
      <xdr:rowOff>81190</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6972300" y="13118858"/>
          <a:ext cx="889000" cy="335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168123</xdr:rowOff>
    </xdr:from>
    <xdr:to>
      <xdr:col>41</xdr:col>
      <xdr:colOff>101600</xdr:colOff>
      <xdr:row>77</xdr:row>
      <xdr:rowOff>98273</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198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114800</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94111" y="12973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6198</xdr:rowOff>
    </xdr:from>
    <xdr:to>
      <xdr:col>36</xdr:col>
      <xdr:colOff>165100</xdr:colOff>
      <xdr:row>77</xdr:row>
      <xdr:rowOff>107798</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207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98925</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05111" y="13300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54381</xdr:rowOff>
    </xdr:from>
    <xdr:to>
      <xdr:col>55</xdr:col>
      <xdr:colOff>50800</xdr:colOff>
      <xdr:row>78</xdr:row>
      <xdr:rowOff>155981</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427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140758</xdr:rowOff>
    </xdr:from>
    <xdr:ext cx="469744"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342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89078</xdr:rowOff>
    </xdr:from>
    <xdr:to>
      <xdr:col>50</xdr:col>
      <xdr:colOff>165100</xdr:colOff>
      <xdr:row>77</xdr:row>
      <xdr:rowOff>19228</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119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35755</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372111" y="12894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62967</xdr:rowOff>
    </xdr:from>
    <xdr:to>
      <xdr:col>46</xdr:col>
      <xdr:colOff>38100</xdr:colOff>
      <xdr:row>77</xdr:row>
      <xdr:rowOff>164567</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264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155694</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483111" y="13357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30390</xdr:rowOff>
    </xdr:from>
    <xdr:to>
      <xdr:col>41</xdr:col>
      <xdr:colOff>101600</xdr:colOff>
      <xdr:row>78</xdr:row>
      <xdr:rowOff>131990</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403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123117</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594111" y="13496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37858</xdr:rowOff>
    </xdr:from>
    <xdr:to>
      <xdr:col>36</xdr:col>
      <xdr:colOff>165100</xdr:colOff>
      <xdr:row>76</xdr:row>
      <xdr:rowOff>139458</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068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155986</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05111" y="12843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3040</xdr:rowOff>
    </xdr:from>
    <xdr:to>
      <xdr:col>54</xdr:col>
      <xdr:colOff>189865</xdr:colOff>
      <xdr:row>98</xdr:row>
      <xdr:rowOff>126222</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776440"/>
          <a:ext cx="1270" cy="1151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130049</xdr:rowOff>
    </xdr:from>
    <xdr:ext cx="469744"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932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126222</xdr:rowOff>
    </xdr:from>
    <xdr:to>
      <xdr:col>55</xdr:col>
      <xdr:colOff>88900</xdr:colOff>
      <xdr:row>98</xdr:row>
      <xdr:rowOff>126222</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9283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121167</xdr:rowOff>
    </xdr:from>
    <xdr:ext cx="599010"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551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509,781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92</xdr:row>
      <xdr:rowOff>3040</xdr:rowOff>
    </xdr:from>
    <xdr:to>
      <xdr:col>55</xdr:col>
      <xdr:colOff>88900</xdr:colOff>
      <xdr:row>92</xdr:row>
      <xdr:rowOff>3040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776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17762</xdr:rowOff>
    </xdr:from>
    <xdr:to>
      <xdr:col>55</xdr:col>
      <xdr:colOff>0</xdr:colOff>
      <xdr:row>97</xdr:row>
      <xdr:rowOff>142878</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9639300" y="16648412"/>
          <a:ext cx="838200" cy="125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105512</xdr:rowOff>
    </xdr:from>
    <xdr:ext cx="534377"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7361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127085</xdr:rowOff>
    </xdr:from>
    <xdr:to>
      <xdr:col>55</xdr:col>
      <xdr:colOff>50800</xdr:colOff>
      <xdr:row>98</xdr:row>
      <xdr:rowOff>57235</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757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98143</xdr:rowOff>
    </xdr:from>
    <xdr:to>
      <xdr:col>50</xdr:col>
      <xdr:colOff>114300</xdr:colOff>
      <xdr:row>97</xdr:row>
      <xdr:rowOff>142878</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8750300" y="16728793"/>
          <a:ext cx="889000" cy="44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140360</xdr:rowOff>
    </xdr:from>
    <xdr:to>
      <xdr:col>50</xdr:col>
      <xdr:colOff>165100</xdr:colOff>
      <xdr:row>98</xdr:row>
      <xdr:rowOff>70510</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771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61637</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72111" y="16863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98143</xdr:rowOff>
    </xdr:from>
    <xdr:to>
      <xdr:col>45</xdr:col>
      <xdr:colOff>177800</xdr:colOff>
      <xdr:row>97</xdr:row>
      <xdr:rowOff>144247</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7861300" y="16728793"/>
          <a:ext cx="889000" cy="46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134119</xdr:rowOff>
    </xdr:from>
    <xdr:to>
      <xdr:col>46</xdr:col>
      <xdr:colOff>38100</xdr:colOff>
      <xdr:row>98</xdr:row>
      <xdr:rowOff>64269</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764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55396</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83111" y="16857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81452</xdr:rowOff>
    </xdr:from>
    <xdr:to>
      <xdr:col>41</xdr:col>
      <xdr:colOff>50800</xdr:colOff>
      <xdr:row>97</xdr:row>
      <xdr:rowOff>144247</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6972300" y="16712102"/>
          <a:ext cx="889000" cy="62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144157</xdr:rowOff>
    </xdr:from>
    <xdr:to>
      <xdr:col>41</xdr:col>
      <xdr:colOff>101600</xdr:colOff>
      <xdr:row>98</xdr:row>
      <xdr:rowOff>74307</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774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65434</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94111" y="16867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140466</xdr:rowOff>
    </xdr:from>
    <xdr:to>
      <xdr:col>36</xdr:col>
      <xdr:colOff>165100</xdr:colOff>
      <xdr:row>98</xdr:row>
      <xdr:rowOff>70616</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771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61743</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05111" y="16863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138412</xdr:rowOff>
    </xdr:from>
    <xdr:to>
      <xdr:col>55</xdr:col>
      <xdr:colOff>50800</xdr:colOff>
      <xdr:row>97</xdr:row>
      <xdr:rowOff>68562</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597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161289</xdr:rowOff>
    </xdr:from>
    <xdr:ext cx="599010"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4490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92078</xdr:rowOff>
    </xdr:from>
    <xdr:to>
      <xdr:col>50</xdr:col>
      <xdr:colOff>165100</xdr:colOff>
      <xdr:row>98</xdr:row>
      <xdr:rowOff>22228</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722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38755</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72111" y="16497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47343</xdr:rowOff>
    </xdr:from>
    <xdr:to>
      <xdr:col>46</xdr:col>
      <xdr:colOff>38100</xdr:colOff>
      <xdr:row>97</xdr:row>
      <xdr:rowOff>148943</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677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165470</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83111" y="16453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93447</xdr:rowOff>
    </xdr:from>
    <xdr:to>
      <xdr:col>41</xdr:col>
      <xdr:colOff>101600</xdr:colOff>
      <xdr:row>98</xdr:row>
      <xdr:rowOff>23597</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724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40124</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94111" y="16499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30652</xdr:rowOff>
    </xdr:from>
    <xdr:to>
      <xdr:col>36</xdr:col>
      <xdr:colOff>165100</xdr:colOff>
      <xdr:row>97</xdr:row>
      <xdr:rowOff>132252</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661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148779</xdr:rowOff>
    </xdr:from>
    <xdr:ext cx="59901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672795" y="16436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a:extLst>
            <a:ext uri="{FF2B5EF4-FFF2-40B4-BE49-F238E27FC236}">
              <a16:creationId xmlns:a16="http://schemas.microsoft.com/office/drawing/2014/main" id="{00000000-0008-0000-06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151168</xdr:rowOff>
    </xdr:from>
    <xdr:to>
      <xdr:col>85</xdr:col>
      <xdr:colOff>126364</xdr:colOff>
      <xdr:row>39</xdr:row>
      <xdr:rowOff>44450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flipV="1">
          <a:off x="16317595" y="5294668"/>
          <a:ext cx="1269" cy="14363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2" name="災害復旧事業費最小値テキスト">
          <a:extLst>
            <a:ext uri="{FF2B5EF4-FFF2-40B4-BE49-F238E27FC236}">
              <a16:creationId xmlns:a16="http://schemas.microsoft.com/office/drawing/2014/main" id="{00000000-0008-0000-0600-000000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97845</xdr:rowOff>
    </xdr:from>
    <xdr:ext cx="599010" cy="259045"/>
    <xdr:sp macro="" textlink="">
      <xdr:nvSpPr>
        <xdr:cNvPr id="514" name="災害復旧事業費最大値テキスト">
          <a:extLst>
            <a:ext uri="{FF2B5EF4-FFF2-40B4-BE49-F238E27FC236}">
              <a16:creationId xmlns:a16="http://schemas.microsoft.com/office/drawing/2014/main" id="{00000000-0008-0000-0600-000002020000}"/>
            </a:ext>
          </a:extLst>
        </xdr:cNvPr>
        <xdr:cNvSpPr txBox="1"/>
      </xdr:nvSpPr>
      <xdr:spPr>
        <a:xfrm>
          <a:off x="16370300" y="5069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151168</xdr:rowOff>
    </xdr:from>
    <xdr:to>
      <xdr:col>86</xdr:col>
      <xdr:colOff>25400</xdr:colOff>
      <xdr:row>30</xdr:row>
      <xdr:rowOff>151168</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5294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51486</xdr:rowOff>
    </xdr:from>
    <xdr:to>
      <xdr:col>85</xdr:col>
      <xdr:colOff>127000</xdr:colOff>
      <xdr:row>39</xdr:row>
      <xdr:rowOff>15519</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5481300" y="6566586"/>
          <a:ext cx="838200" cy="135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89095</xdr:rowOff>
    </xdr:from>
    <xdr:ext cx="469744" cy="259045"/>
    <xdr:sp macro="" textlink="">
      <xdr:nvSpPr>
        <xdr:cNvPr id="517" name="災害復旧事業費平均値テキスト">
          <a:extLst>
            <a:ext uri="{FF2B5EF4-FFF2-40B4-BE49-F238E27FC236}">
              <a16:creationId xmlns:a16="http://schemas.microsoft.com/office/drawing/2014/main" id="{00000000-0008-0000-0600-000005020000}"/>
            </a:ext>
          </a:extLst>
        </xdr:cNvPr>
        <xdr:cNvSpPr txBox="1"/>
      </xdr:nvSpPr>
      <xdr:spPr>
        <a:xfrm>
          <a:off x="16370300" y="64327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66218</xdr:rowOff>
    </xdr:from>
    <xdr:to>
      <xdr:col>85</xdr:col>
      <xdr:colOff>177800</xdr:colOff>
      <xdr:row>38</xdr:row>
      <xdr:rowOff>167818</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6268700" y="6581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47663</xdr:rowOff>
    </xdr:from>
    <xdr:to>
      <xdr:col>81</xdr:col>
      <xdr:colOff>50800</xdr:colOff>
      <xdr:row>38</xdr:row>
      <xdr:rowOff>51486</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4592300" y="6562763"/>
          <a:ext cx="889000" cy="3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52756</xdr:rowOff>
    </xdr:from>
    <xdr:to>
      <xdr:col>81</xdr:col>
      <xdr:colOff>101600</xdr:colOff>
      <xdr:row>38</xdr:row>
      <xdr:rowOff>154356</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5430500" y="6567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145483</xdr:rowOff>
    </xdr:from>
    <xdr:ext cx="469744"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5246428" y="6660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47663</xdr:rowOff>
    </xdr:from>
    <xdr:to>
      <xdr:col>76</xdr:col>
      <xdr:colOff>114300</xdr:colOff>
      <xdr:row>38</xdr:row>
      <xdr:rowOff>61443</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flipV="1">
          <a:off x="13703300" y="6562763"/>
          <a:ext cx="889000" cy="13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37287</xdr:rowOff>
    </xdr:from>
    <xdr:to>
      <xdr:col>76</xdr:col>
      <xdr:colOff>165100</xdr:colOff>
      <xdr:row>38</xdr:row>
      <xdr:rowOff>138887</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4541500" y="6552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130014</xdr:rowOff>
    </xdr:from>
    <xdr:ext cx="534377"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4325111" y="6645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61443</xdr:rowOff>
    </xdr:from>
    <xdr:to>
      <xdr:col>71</xdr:col>
      <xdr:colOff>177800</xdr:colOff>
      <xdr:row>38</xdr:row>
      <xdr:rowOff>150126</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flipV="1">
          <a:off x="12814300" y="6576543"/>
          <a:ext cx="889000" cy="88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48133</xdr:rowOff>
    </xdr:from>
    <xdr:to>
      <xdr:col>72</xdr:col>
      <xdr:colOff>38100</xdr:colOff>
      <xdr:row>38</xdr:row>
      <xdr:rowOff>149733</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3652500" y="6563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140860</xdr:rowOff>
    </xdr:from>
    <xdr:ext cx="469744"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468428" y="6655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36614</xdr:rowOff>
    </xdr:from>
    <xdr:to>
      <xdr:col>67</xdr:col>
      <xdr:colOff>101600</xdr:colOff>
      <xdr:row>38</xdr:row>
      <xdr:rowOff>138214</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2763500" y="6551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154741</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547111" y="6326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136169</xdr:rowOff>
    </xdr:from>
    <xdr:to>
      <xdr:col>85</xdr:col>
      <xdr:colOff>177800</xdr:colOff>
      <xdr:row>39</xdr:row>
      <xdr:rowOff>66319</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6268700" y="6651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51096</xdr:rowOff>
    </xdr:from>
    <xdr:ext cx="469744" cy="259045"/>
    <xdr:sp macro="" textlink="">
      <xdr:nvSpPr>
        <xdr:cNvPr id="536" name="災害復旧事業費該当値テキスト">
          <a:extLst>
            <a:ext uri="{FF2B5EF4-FFF2-40B4-BE49-F238E27FC236}">
              <a16:creationId xmlns:a16="http://schemas.microsoft.com/office/drawing/2014/main" id="{00000000-0008-0000-0600-000018020000}"/>
            </a:ext>
          </a:extLst>
        </xdr:cNvPr>
        <xdr:cNvSpPr txBox="1"/>
      </xdr:nvSpPr>
      <xdr:spPr>
        <a:xfrm>
          <a:off x="16370300" y="6566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686</xdr:rowOff>
    </xdr:from>
    <xdr:to>
      <xdr:col>81</xdr:col>
      <xdr:colOff>101600</xdr:colOff>
      <xdr:row>38</xdr:row>
      <xdr:rowOff>102286</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5430500" y="6515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118813</xdr:rowOff>
    </xdr:from>
    <xdr:ext cx="534377"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214111" y="6291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168313</xdr:rowOff>
    </xdr:from>
    <xdr:to>
      <xdr:col>76</xdr:col>
      <xdr:colOff>165100</xdr:colOff>
      <xdr:row>38</xdr:row>
      <xdr:rowOff>98463</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4541500" y="6511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114990</xdr:rowOff>
    </xdr:from>
    <xdr:ext cx="534377"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325111" y="6287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10643</xdr:rowOff>
    </xdr:from>
    <xdr:to>
      <xdr:col>72</xdr:col>
      <xdr:colOff>38100</xdr:colOff>
      <xdr:row>38</xdr:row>
      <xdr:rowOff>112243</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3652500" y="652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128770</xdr:rowOff>
    </xdr:from>
    <xdr:ext cx="534377"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436111" y="6300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99326</xdr:rowOff>
    </xdr:from>
    <xdr:to>
      <xdr:col>67</xdr:col>
      <xdr:colOff>101600</xdr:colOff>
      <xdr:row>39</xdr:row>
      <xdr:rowOff>29476</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2763500" y="6614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20603</xdr:rowOff>
    </xdr:from>
    <xdr:ext cx="469744"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579428" y="6707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a:extLst>
            <a:ext uri="{FF2B5EF4-FFF2-40B4-BE49-F238E27FC236}">
              <a16:creationId xmlns:a16="http://schemas.microsoft.com/office/drawing/2014/main" id="{00000000-0008-0000-0600-000031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a:extLst>
            <a:ext uri="{FF2B5EF4-FFF2-40B4-BE49-F238E27FC236}">
              <a16:creationId xmlns:a16="http://schemas.microsoft.com/office/drawing/2014/main" id="{00000000-0008-0000-0600-000033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a:extLst>
            <a:ext uri="{FF2B5EF4-FFF2-40B4-BE49-F238E27FC236}">
              <a16:creationId xmlns:a16="http://schemas.microsoft.com/office/drawing/2014/main" id="{00000000-0008-0000-0600-000036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a:extLst>
            <a:ext uri="{FF2B5EF4-FFF2-40B4-BE49-F238E27FC236}">
              <a16:creationId xmlns:a16="http://schemas.microsoft.com/office/drawing/2014/main" id="{00000000-0008-0000-0600-000049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公債費グラフ枠">
          <a:extLst>
            <a:ext uri="{FF2B5EF4-FFF2-40B4-BE49-F238E27FC236}">
              <a16:creationId xmlns:a16="http://schemas.microsoft.com/office/drawing/2014/main" id="{00000000-0008-0000-0600-00006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103917</xdr:rowOff>
    </xdr:from>
    <xdr:to>
      <xdr:col>85</xdr:col>
      <xdr:colOff>126364</xdr:colOff>
      <xdr:row>78</xdr:row>
      <xdr:rowOff>64548</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flipV="1">
          <a:off x="16317595" y="12276867"/>
          <a:ext cx="1269" cy="11607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68375</xdr:rowOff>
    </xdr:from>
    <xdr:ext cx="534377" cy="259045"/>
    <xdr:sp macro="" textlink="">
      <xdr:nvSpPr>
        <xdr:cNvPr id="616" name="公債費最小値テキスト">
          <a:extLst>
            <a:ext uri="{FF2B5EF4-FFF2-40B4-BE49-F238E27FC236}">
              <a16:creationId xmlns:a16="http://schemas.microsoft.com/office/drawing/2014/main" id="{00000000-0008-0000-0600-000068020000}"/>
            </a:ext>
          </a:extLst>
        </xdr:cNvPr>
        <xdr:cNvSpPr txBox="1"/>
      </xdr:nvSpPr>
      <xdr:spPr>
        <a:xfrm>
          <a:off x="16370300" y="13441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64548</xdr:rowOff>
    </xdr:from>
    <xdr:to>
      <xdr:col>86</xdr:col>
      <xdr:colOff>25400</xdr:colOff>
      <xdr:row>78</xdr:row>
      <xdr:rowOff>64548</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3437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50594</xdr:rowOff>
    </xdr:from>
    <xdr:ext cx="599010" cy="259045"/>
    <xdr:sp macro="" textlink="">
      <xdr:nvSpPr>
        <xdr:cNvPr id="618" name="公債費最大値テキスト">
          <a:extLst>
            <a:ext uri="{FF2B5EF4-FFF2-40B4-BE49-F238E27FC236}">
              <a16:creationId xmlns:a16="http://schemas.microsoft.com/office/drawing/2014/main" id="{00000000-0008-0000-0600-00006A020000}"/>
            </a:ext>
          </a:extLst>
        </xdr:cNvPr>
        <xdr:cNvSpPr txBox="1"/>
      </xdr:nvSpPr>
      <xdr:spPr>
        <a:xfrm>
          <a:off x="16370300" y="12052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540,653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103917</xdr:rowOff>
    </xdr:from>
    <xdr:to>
      <xdr:col>86</xdr:col>
      <xdr:colOff>25400</xdr:colOff>
      <xdr:row>71</xdr:row>
      <xdr:rowOff>103917</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22768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80545</xdr:rowOff>
    </xdr:from>
    <xdr:to>
      <xdr:col>85</xdr:col>
      <xdr:colOff>127000</xdr:colOff>
      <xdr:row>77</xdr:row>
      <xdr:rowOff>85302</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flipV="1">
          <a:off x="15481300" y="13282195"/>
          <a:ext cx="838200" cy="4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62009</xdr:rowOff>
    </xdr:from>
    <xdr:ext cx="534377" cy="259045"/>
    <xdr:sp macro="" textlink="">
      <xdr:nvSpPr>
        <xdr:cNvPr id="621" name="公債費平均値テキスト">
          <a:extLst>
            <a:ext uri="{FF2B5EF4-FFF2-40B4-BE49-F238E27FC236}">
              <a16:creationId xmlns:a16="http://schemas.microsoft.com/office/drawing/2014/main" id="{00000000-0008-0000-0600-00006D020000}"/>
            </a:ext>
          </a:extLst>
        </xdr:cNvPr>
        <xdr:cNvSpPr txBox="1"/>
      </xdr:nvSpPr>
      <xdr:spPr>
        <a:xfrm>
          <a:off x="16370300" y="132636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83582</xdr:rowOff>
    </xdr:from>
    <xdr:to>
      <xdr:col>85</xdr:col>
      <xdr:colOff>177800</xdr:colOff>
      <xdr:row>78</xdr:row>
      <xdr:rowOff>13732</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6268700" y="13285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85302</xdr:rowOff>
    </xdr:from>
    <xdr:to>
      <xdr:col>81</xdr:col>
      <xdr:colOff>50800</xdr:colOff>
      <xdr:row>77</xdr:row>
      <xdr:rowOff>95634</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4592300" y="13286952"/>
          <a:ext cx="889000" cy="10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83063</xdr:rowOff>
    </xdr:from>
    <xdr:to>
      <xdr:col>81</xdr:col>
      <xdr:colOff>101600</xdr:colOff>
      <xdr:row>78</xdr:row>
      <xdr:rowOff>13213</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5430500" y="13284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4340</xdr:rowOff>
    </xdr:from>
    <xdr:ext cx="534377"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5214111" y="13377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95634</xdr:rowOff>
    </xdr:from>
    <xdr:to>
      <xdr:col>76</xdr:col>
      <xdr:colOff>114300</xdr:colOff>
      <xdr:row>77</xdr:row>
      <xdr:rowOff>113616</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3703300" y="13297284"/>
          <a:ext cx="889000" cy="17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88832</xdr:rowOff>
    </xdr:from>
    <xdr:to>
      <xdr:col>76</xdr:col>
      <xdr:colOff>165100</xdr:colOff>
      <xdr:row>78</xdr:row>
      <xdr:rowOff>18982</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4541500" y="13290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10109</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4325111" y="13383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113616</xdr:rowOff>
    </xdr:from>
    <xdr:to>
      <xdr:col>71</xdr:col>
      <xdr:colOff>177800</xdr:colOff>
      <xdr:row>77</xdr:row>
      <xdr:rowOff>115626</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2814300" y="13315266"/>
          <a:ext cx="889000" cy="2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99155</xdr:rowOff>
    </xdr:from>
    <xdr:to>
      <xdr:col>72</xdr:col>
      <xdr:colOff>38100</xdr:colOff>
      <xdr:row>78</xdr:row>
      <xdr:rowOff>29305</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3652500" y="13300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20432</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3436111" y="13393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102211</xdr:rowOff>
    </xdr:from>
    <xdr:to>
      <xdr:col>67</xdr:col>
      <xdr:colOff>101600</xdr:colOff>
      <xdr:row>78</xdr:row>
      <xdr:rowOff>32361</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2763500" y="13303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23488</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2547111" y="13396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29745</xdr:rowOff>
    </xdr:from>
    <xdr:to>
      <xdr:col>85</xdr:col>
      <xdr:colOff>177800</xdr:colOff>
      <xdr:row>77</xdr:row>
      <xdr:rowOff>131345</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6268700" y="13231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52622</xdr:rowOff>
    </xdr:from>
    <xdr:ext cx="599010" cy="259045"/>
    <xdr:sp macro="" textlink="">
      <xdr:nvSpPr>
        <xdr:cNvPr id="640" name="公債費該当値テキスト">
          <a:extLst>
            <a:ext uri="{FF2B5EF4-FFF2-40B4-BE49-F238E27FC236}">
              <a16:creationId xmlns:a16="http://schemas.microsoft.com/office/drawing/2014/main" id="{00000000-0008-0000-0600-000080020000}"/>
            </a:ext>
          </a:extLst>
        </xdr:cNvPr>
        <xdr:cNvSpPr txBox="1"/>
      </xdr:nvSpPr>
      <xdr:spPr>
        <a:xfrm>
          <a:off x="16370300" y="130828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34502</xdr:rowOff>
    </xdr:from>
    <xdr:to>
      <xdr:col>81</xdr:col>
      <xdr:colOff>101600</xdr:colOff>
      <xdr:row>77</xdr:row>
      <xdr:rowOff>136102</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5430500" y="13236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152629</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214111" y="13011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44834</xdr:rowOff>
    </xdr:from>
    <xdr:to>
      <xdr:col>76</xdr:col>
      <xdr:colOff>165100</xdr:colOff>
      <xdr:row>77</xdr:row>
      <xdr:rowOff>146434</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4541500" y="13246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162961</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325111" y="13021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62816</xdr:rowOff>
    </xdr:from>
    <xdr:to>
      <xdr:col>72</xdr:col>
      <xdr:colOff>38100</xdr:colOff>
      <xdr:row>77</xdr:row>
      <xdr:rowOff>164416</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3652500" y="13264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9493</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36111" y="13039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64826</xdr:rowOff>
    </xdr:from>
    <xdr:to>
      <xdr:col>67</xdr:col>
      <xdr:colOff>101600</xdr:colOff>
      <xdr:row>77</xdr:row>
      <xdr:rowOff>166426</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2763500" y="13266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11503</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47111" y="13041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9" name="積立金グラフ枠">
          <a:extLst>
            <a:ext uri="{FF2B5EF4-FFF2-40B4-BE49-F238E27FC236}">
              <a16:creationId xmlns:a16="http://schemas.microsoft.com/office/drawing/2014/main" id="{00000000-0008-0000-0600-00009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163598</xdr:rowOff>
    </xdr:from>
    <xdr:to>
      <xdr:col>85</xdr:col>
      <xdr:colOff>126364</xdr:colOff>
      <xdr:row>98</xdr:row>
      <xdr:rowOff>138312</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flipV="1">
          <a:off x="16317595" y="15594098"/>
          <a:ext cx="1269" cy="13463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142139</xdr:rowOff>
    </xdr:from>
    <xdr:ext cx="378565" cy="259045"/>
    <xdr:sp macro="" textlink="">
      <xdr:nvSpPr>
        <xdr:cNvPr id="671" name="積立金最小値テキスト">
          <a:extLst>
            <a:ext uri="{FF2B5EF4-FFF2-40B4-BE49-F238E27FC236}">
              <a16:creationId xmlns:a16="http://schemas.microsoft.com/office/drawing/2014/main" id="{00000000-0008-0000-0600-00009F020000}"/>
            </a:ext>
          </a:extLst>
        </xdr:cNvPr>
        <xdr:cNvSpPr txBox="1"/>
      </xdr:nvSpPr>
      <xdr:spPr>
        <a:xfrm>
          <a:off x="16370300" y="169442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138312</xdr:rowOff>
    </xdr:from>
    <xdr:to>
      <xdr:col>86</xdr:col>
      <xdr:colOff>25400</xdr:colOff>
      <xdr:row>98</xdr:row>
      <xdr:rowOff>138312</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6230600" y="16940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110275</xdr:rowOff>
    </xdr:from>
    <xdr:ext cx="599010" cy="259045"/>
    <xdr:sp macro="" textlink="">
      <xdr:nvSpPr>
        <xdr:cNvPr id="673" name="積立金最大値テキスト">
          <a:extLst>
            <a:ext uri="{FF2B5EF4-FFF2-40B4-BE49-F238E27FC236}">
              <a16:creationId xmlns:a16="http://schemas.microsoft.com/office/drawing/2014/main" id="{00000000-0008-0000-0600-0000A1020000}"/>
            </a:ext>
          </a:extLst>
        </xdr:cNvPr>
        <xdr:cNvSpPr txBox="1"/>
      </xdr:nvSpPr>
      <xdr:spPr>
        <a:xfrm>
          <a:off x="16370300" y="153693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589,546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163598</xdr:rowOff>
    </xdr:from>
    <xdr:to>
      <xdr:col>86</xdr:col>
      <xdr:colOff>25400</xdr:colOff>
      <xdr:row>90</xdr:row>
      <xdr:rowOff>163598</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5594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23549</xdr:rowOff>
    </xdr:from>
    <xdr:to>
      <xdr:col>85</xdr:col>
      <xdr:colOff>127000</xdr:colOff>
      <xdr:row>98</xdr:row>
      <xdr:rowOff>27952</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5481300" y="16825649"/>
          <a:ext cx="838200" cy="4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135996</xdr:rowOff>
    </xdr:from>
    <xdr:ext cx="534377" cy="259045"/>
    <xdr:sp macro="" textlink="">
      <xdr:nvSpPr>
        <xdr:cNvPr id="676" name="積立金平均値テキスト">
          <a:extLst>
            <a:ext uri="{FF2B5EF4-FFF2-40B4-BE49-F238E27FC236}">
              <a16:creationId xmlns:a16="http://schemas.microsoft.com/office/drawing/2014/main" id="{00000000-0008-0000-0600-0000A4020000}"/>
            </a:ext>
          </a:extLst>
        </xdr:cNvPr>
        <xdr:cNvSpPr txBox="1"/>
      </xdr:nvSpPr>
      <xdr:spPr>
        <a:xfrm>
          <a:off x="16370300" y="167666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157569</xdr:rowOff>
    </xdr:from>
    <xdr:to>
      <xdr:col>85</xdr:col>
      <xdr:colOff>177800</xdr:colOff>
      <xdr:row>98</xdr:row>
      <xdr:rowOff>87719</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6268700" y="16788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157243</xdr:rowOff>
    </xdr:from>
    <xdr:to>
      <xdr:col>81</xdr:col>
      <xdr:colOff>50800</xdr:colOff>
      <xdr:row>98</xdr:row>
      <xdr:rowOff>23549</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4592300" y="16787893"/>
          <a:ext cx="889000" cy="37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159846</xdr:rowOff>
    </xdr:from>
    <xdr:to>
      <xdr:col>81</xdr:col>
      <xdr:colOff>101600</xdr:colOff>
      <xdr:row>98</xdr:row>
      <xdr:rowOff>89996</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5430500" y="16790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81123</xdr:rowOff>
    </xdr:from>
    <xdr:ext cx="534377"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5214111" y="16883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157243</xdr:rowOff>
    </xdr:from>
    <xdr:to>
      <xdr:col>76</xdr:col>
      <xdr:colOff>114300</xdr:colOff>
      <xdr:row>98</xdr:row>
      <xdr:rowOff>51620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3703300" y="16787893"/>
          <a:ext cx="889000" cy="65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149320</xdr:rowOff>
    </xdr:from>
    <xdr:to>
      <xdr:col>76</xdr:col>
      <xdr:colOff>165100</xdr:colOff>
      <xdr:row>98</xdr:row>
      <xdr:rowOff>79470</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4541500" y="16779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70597</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4325111" y="16872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124222</xdr:rowOff>
    </xdr:from>
    <xdr:to>
      <xdr:col>71</xdr:col>
      <xdr:colOff>177800</xdr:colOff>
      <xdr:row>98</xdr:row>
      <xdr:rowOff>51620</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2814300" y="16754872"/>
          <a:ext cx="889000" cy="98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16365</xdr:rowOff>
    </xdr:from>
    <xdr:to>
      <xdr:col>72</xdr:col>
      <xdr:colOff>38100</xdr:colOff>
      <xdr:row>98</xdr:row>
      <xdr:rowOff>117965</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3652500" y="16818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109092</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3436111" y="16911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30578</xdr:rowOff>
    </xdr:from>
    <xdr:to>
      <xdr:col>67</xdr:col>
      <xdr:colOff>101600</xdr:colOff>
      <xdr:row>98</xdr:row>
      <xdr:rowOff>132178</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2763500" y="16832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123305</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547111" y="16925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148602</xdr:rowOff>
    </xdr:from>
    <xdr:to>
      <xdr:col>85</xdr:col>
      <xdr:colOff>177800</xdr:colOff>
      <xdr:row>98</xdr:row>
      <xdr:rowOff>78752</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6268700" y="16779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107979</xdr:rowOff>
    </xdr:from>
    <xdr:ext cx="534377" cy="259045"/>
    <xdr:sp macro="" textlink="">
      <xdr:nvSpPr>
        <xdr:cNvPr id="695" name="積立金該当値テキスト">
          <a:extLst>
            <a:ext uri="{FF2B5EF4-FFF2-40B4-BE49-F238E27FC236}">
              <a16:creationId xmlns:a16="http://schemas.microsoft.com/office/drawing/2014/main" id="{00000000-0008-0000-0600-0000B7020000}"/>
            </a:ext>
          </a:extLst>
        </xdr:cNvPr>
        <xdr:cNvSpPr txBox="1"/>
      </xdr:nvSpPr>
      <xdr:spPr>
        <a:xfrm>
          <a:off x="16370300" y="16567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144199</xdr:rowOff>
    </xdr:from>
    <xdr:to>
      <xdr:col>81</xdr:col>
      <xdr:colOff>101600</xdr:colOff>
      <xdr:row>98</xdr:row>
      <xdr:rowOff>74349</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5430500" y="16774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90876</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14111" y="16550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106443</xdr:rowOff>
    </xdr:from>
    <xdr:to>
      <xdr:col>76</xdr:col>
      <xdr:colOff>165100</xdr:colOff>
      <xdr:row>98</xdr:row>
      <xdr:rowOff>36593</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4541500" y="16737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53120</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325111" y="16512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820</xdr:rowOff>
    </xdr:from>
    <xdr:to>
      <xdr:col>72</xdr:col>
      <xdr:colOff>38100</xdr:colOff>
      <xdr:row>98</xdr:row>
      <xdr:rowOff>102420</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3652500" y="1680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118947</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436111" y="16578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73422</xdr:rowOff>
    </xdr:from>
    <xdr:to>
      <xdr:col>67</xdr:col>
      <xdr:colOff>101600</xdr:colOff>
      <xdr:row>98</xdr:row>
      <xdr:rowOff>3572</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2763500" y="16704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20099</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547111" y="16479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a:extLst>
            <a:ext uri="{FF2B5EF4-FFF2-40B4-BE49-F238E27FC236}">
              <a16:creationId xmlns:a16="http://schemas.microsoft.com/office/drawing/2014/main" id="{00000000-0008-0000-0600-0000D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96190</xdr:rowOff>
    </xdr:from>
    <xdr:to>
      <xdr:col>116</xdr:col>
      <xdr:colOff>62864</xdr:colOff>
      <xdr:row>39</xdr:row>
      <xdr:rowOff>44450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flipV="1">
          <a:off x="22159595" y="5411140"/>
          <a:ext cx="1269" cy="1319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8" name="投資及び出資金最小値テキスト">
          <a:extLst>
            <a:ext uri="{FF2B5EF4-FFF2-40B4-BE49-F238E27FC236}">
              <a16:creationId xmlns:a16="http://schemas.microsoft.com/office/drawing/2014/main" id="{00000000-0008-0000-0600-0000D8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42867</xdr:rowOff>
    </xdr:from>
    <xdr:ext cx="534377" cy="259045"/>
    <xdr:sp macro="" textlink="">
      <xdr:nvSpPr>
        <xdr:cNvPr id="730" name="投資及び出資金最大値テキスト">
          <a:extLst>
            <a:ext uri="{FF2B5EF4-FFF2-40B4-BE49-F238E27FC236}">
              <a16:creationId xmlns:a16="http://schemas.microsoft.com/office/drawing/2014/main" id="{00000000-0008-0000-0600-0000DA020000}"/>
            </a:ext>
          </a:extLst>
        </xdr:cNvPr>
        <xdr:cNvSpPr txBox="1"/>
      </xdr:nvSpPr>
      <xdr:spPr>
        <a:xfrm>
          <a:off x="22212300" y="5186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96190</xdr:rowOff>
    </xdr:from>
    <xdr:to>
      <xdr:col>116</xdr:col>
      <xdr:colOff>152400</xdr:colOff>
      <xdr:row>31</xdr:row>
      <xdr:rowOff>96190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2072600" y="5411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162351</xdr:rowOff>
    </xdr:from>
    <xdr:to>
      <xdr:col>116</xdr:col>
      <xdr:colOff>63500</xdr:colOff>
      <xdr:row>38</xdr:row>
      <xdr:rowOff>168884</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flipV="1">
          <a:off x="21323300" y="6677451"/>
          <a:ext cx="838200" cy="6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101871</xdr:rowOff>
    </xdr:from>
    <xdr:ext cx="469744" cy="259045"/>
    <xdr:sp macro="" textlink="">
      <xdr:nvSpPr>
        <xdr:cNvPr id="733" name="投資及び出資金平均値テキスト">
          <a:extLst>
            <a:ext uri="{FF2B5EF4-FFF2-40B4-BE49-F238E27FC236}">
              <a16:creationId xmlns:a16="http://schemas.microsoft.com/office/drawing/2014/main" id="{00000000-0008-0000-0600-0000DD020000}"/>
            </a:ext>
          </a:extLst>
        </xdr:cNvPr>
        <xdr:cNvSpPr txBox="1"/>
      </xdr:nvSpPr>
      <xdr:spPr>
        <a:xfrm>
          <a:off x="22212300" y="64455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78994</xdr:rowOff>
    </xdr:from>
    <xdr:to>
      <xdr:col>116</xdr:col>
      <xdr:colOff>114300</xdr:colOff>
      <xdr:row>39</xdr:row>
      <xdr:rowOff>9144</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2110700" y="6594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168884</xdr:rowOff>
    </xdr:from>
    <xdr:to>
      <xdr:col>111</xdr:col>
      <xdr:colOff>177800</xdr:colOff>
      <xdr:row>39</xdr:row>
      <xdr:rowOff>4293</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flipV="1">
          <a:off x="20434300" y="6683984"/>
          <a:ext cx="889000" cy="6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91834</xdr:rowOff>
    </xdr:from>
    <xdr:to>
      <xdr:col>112</xdr:col>
      <xdr:colOff>38100</xdr:colOff>
      <xdr:row>39</xdr:row>
      <xdr:rowOff>21984</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1272500" y="6606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38511</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21088428" y="6382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104439</xdr:rowOff>
    </xdr:from>
    <xdr:to>
      <xdr:col>107</xdr:col>
      <xdr:colOff>50800</xdr:colOff>
      <xdr:row>39</xdr:row>
      <xdr:rowOff>4293</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9545300" y="6619539"/>
          <a:ext cx="889000" cy="71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95968</xdr:rowOff>
    </xdr:from>
    <xdr:to>
      <xdr:col>107</xdr:col>
      <xdr:colOff>101600</xdr:colOff>
      <xdr:row>39</xdr:row>
      <xdr:rowOff>26118</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0383500" y="661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42644</xdr:rowOff>
    </xdr:from>
    <xdr:ext cx="469744"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0199428" y="6386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104439</xdr:rowOff>
    </xdr:from>
    <xdr:to>
      <xdr:col>102</xdr:col>
      <xdr:colOff>114300</xdr:colOff>
      <xdr:row>38</xdr:row>
      <xdr:rowOff>109353</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18656300" y="6619539"/>
          <a:ext cx="889000" cy="4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90539</xdr:rowOff>
    </xdr:from>
    <xdr:to>
      <xdr:col>102</xdr:col>
      <xdr:colOff>165100</xdr:colOff>
      <xdr:row>39</xdr:row>
      <xdr:rowOff>20689</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9494500" y="6605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39</xdr:row>
      <xdr:rowOff>11816</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9310428" y="6698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116808</xdr:rowOff>
    </xdr:from>
    <xdr:to>
      <xdr:col>98</xdr:col>
      <xdr:colOff>38100</xdr:colOff>
      <xdr:row>39</xdr:row>
      <xdr:rowOff>46958</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18605500" y="6631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39</xdr:row>
      <xdr:rowOff>38085</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21428" y="6724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111551</xdr:rowOff>
    </xdr:from>
    <xdr:to>
      <xdr:col>116</xdr:col>
      <xdr:colOff>114300</xdr:colOff>
      <xdr:row>39</xdr:row>
      <xdr:rowOff>41701</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2110700" y="6626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57422</xdr:rowOff>
    </xdr:from>
    <xdr:ext cx="469744" cy="259045"/>
    <xdr:sp macro="" textlink="">
      <xdr:nvSpPr>
        <xdr:cNvPr id="752" name="投資及び出資金該当値テキスト">
          <a:extLst>
            <a:ext uri="{FF2B5EF4-FFF2-40B4-BE49-F238E27FC236}">
              <a16:creationId xmlns:a16="http://schemas.microsoft.com/office/drawing/2014/main" id="{00000000-0008-0000-0600-0000F0020000}"/>
            </a:ext>
          </a:extLst>
        </xdr:cNvPr>
        <xdr:cNvSpPr txBox="1"/>
      </xdr:nvSpPr>
      <xdr:spPr>
        <a:xfrm>
          <a:off x="22212300" y="6572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118084</xdr:rowOff>
    </xdr:from>
    <xdr:to>
      <xdr:col>112</xdr:col>
      <xdr:colOff>38100</xdr:colOff>
      <xdr:row>39</xdr:row>
      <xdr:rowOff>48234</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1272500" y="6633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39</xdr:row>
      <xdr:rowOff>39361</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088428" y="6725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124943</xdr:rowOff>
    </xdr:from>
    <xdr:to>
      <xdr:col>107</xdr:col>
      <xdr:colOff>101600</xdr:colOff>
      <xdr:row>39</xdr:row>
      <xdr:rowOff>55093</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0383500" y="6640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39</xdr:row>
      <xdr:rowOff>46220</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199428" y="6732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53639</xdr:rowOff>
    </xdr:from>
    <xdr:to>
      <xdr:col>102</xdr:col>
      <xdr:colOff>165100</xdr:colOff>
      <xdr:row>38</xdr:row>
      <xdr:rowOff>155239</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9494500" y="6568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316</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10428" y="6343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58553</xdr:rowOff>
    </xdr:from>
    <xdr:to>
      <xdr:col>98</xdr:col>
      <xdr:colOff>38100</xdr:colOff>
      <xdr:row>38</xdr:row>
      <xdr:rowOff>160153</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18605500" y="6573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5230</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21428" y="6348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1" name="貸付金グラフ枠">
          <a:extLst>
            <a:ext uri="{FF2B5EF4-FFF2-40B4-BE49-F238E27FC236}">
              <a16:creationId xmlns:a16="http://schemas.microsoft.com/office/drawing/2014/main" id="{00000000-0008-0000-0600-00000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143106</xdr:rowOff>
    </xdr:from>
    <xdr:to>
      <xdr:col>116</xdr:col>
      <xdr:colOff>62864</xdr:colOff>
      <xdr:row>58</xdr:row>
      <xdr:rowOff>139700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flipV="1">
          <a:off x="22159595" y="8715606"/>
          <a:ext cx="1269" cy="13681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83" name="貸付金最小値テキスト">
          <a:extLst>
            <a:ext uri="{FF2B5EF4-FFF2-40B4-BE49-F238E27FC236}">
              <a16:creationId xmlns:a16="http://schemas.microsoft.com/office/drawing/2014/main" id="{00000000-0008-0000-0600-00000F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89783</xdr:rowOff>
    </xdr:from>
    <xdr:ext cx="534377" cy="259045"/>
    <xdr:sp macro="" textlink="">
      <xdr:nvSpPr>
        <xdr:cNvPr id="785" name="貸付金最大値テキスト">
          <a:extLst>
            <a:ext uri="{FF2B5EF4-FFF2-40B4-BE49-F238E27FC236}">
              <a16:creationId xmlns:a16="http://schemas.microsoft.com/office/drawing/2014/main" id="{00000000-0008-0000-0600-000011030000}"/>
            </a:ext>
          </a:extLst>
        </xdr:cNvPr>
        <xdr:cNvSpPr txBox="1"/>
      </xdr:nvSpPr>
      <xdr:spPr>
        <a:xfrm>
          <a:off x="22212300" y="8490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143106</xdr:rowOff>
    </xdr:from>
    <xdr:to>
      <xdr:col>116</xdr:col>
      <xdr:colOff>152400</xdr:colOff>
      <xdr:row>50</xdr:row>
      <xdr:rowOff>143106</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2072600" y="87156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53</xdr:row>
      <xdr:rowOff>322</xdr:rowOff>
    </xdr:from>
    <xdr:to>
      <xdr:col>116</xdr:col>
      <xdr:colOff>63500</xdr:colOff>
      <xdr:row>58</xdr:row>
      <xdr:rowOff>131905</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flipV="1">
          <a:off x="21323300" y="9087172"/>
          <a:ext cx="838200" cy="988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101046</xdr:rowOff>
    </xdr:from>
    <xdr:ext cx="469744" cy="259045"/>
    <xdr:sp macro="" textlink="">
      <xdr:nvSpPr>
        <xdr:cNvPr id="788" name="貸付金平均値テキスト">
          <a:extLst>
            <a:ext uri="{FF2B5EF4-FFF2-40B4-BE49-F238E27FC236}">
              <a16:creationId xmlns:a16="http://schemas.microsoft.com/office/drawing/2014/main" id="{00000000-0008-0000-0600-000014030000}"/>
            </a:ext>
          </a:extLst>
        </xdr:cNvPr>
        <xdr:cNvSpPr txBox="1"/>
      </xdr:nvSpPr>
      <xdr:spPr>
        <a:xfrm>
          <a:off x="22212300" y="98736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122619</xdr:rowOff>
    </xdr:from>
    <xdr:to>
      <xdr:col>116</xdr:col>
      <xdr:colOff>114300</xdr:colOff>
      <xdr:row>58</xdr:row>
      <xdr:rowOff>52769</xdr:rowOff>
    </xdr:to>
    <xdr:sp macro="" textlink="">
      <xdr:nvSpPr>
        <xdr:cNvPr id="789" name="フローチャート: 判断 788">
          <a:extLst>
            <a:ext uri="{FF2B5EF4-FFF2-40B4-BE49-F238E27FC236}">
              <a16:creationId xmlns:a16="http://schemas.microsoft.com/office/drawing/2014/main" id="{00000000-0008-0000-0600-000015030000}"/>
            </a:ext>
          </a:extLst>
        </xdr:cNvPr>
        <xdr:cNvSpPr/>
      </xdr:nvSpPr>
      <xdr:spPr>
        <a:xfrm>
          <a:off x="22110700" y="9895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131905</xdr:rowOff>
    </xdr:from>
    <xdr:to>
      <xdr:col>111</xdr:col>
      <xdr:colOff>177800</xdr:colOff>
      <xdr:row>58</xdr:row>
      <xdr:rowOff>131996</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0434300" y="10076005"/>
          <a:ext cx="889000" cy="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125042</xdr:rowOff>
    </xdr:from>
    <xdr:to>
      <xdr:col>112</xdr:col>
      <xdr:colOff>38100</xdr:colOff>
      <xdr:row>58</xdr:row>
      <xdr:rowOff>55192</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1272500" y="9897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71719</xdr:rowOff>
    </xdr:from>
    <xdr:ext cx="469744"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21088428" y="9672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130396</xdr:rowOff>
    </xdr:from>
    <xdr:to>
      <xdr:col>107</xdr:col>
      <xdr:colOff>50800</xdr:colOff>
      <xdr:row>58</xdr:row>
      <xdr:rowOff>131996</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9545300" y="10074496"/>
          <a:ext cx="889000" cy="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132083</xdr:rowOff>
    </xdr:from>
    <xdr:to>
      <xdr:col>107</xdr:col>
      <xdr:colOff>101600</xdr:colOff>
      <xdr:row>58</xdr:row>
      <xdr:rowOff>62233</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20383500" y="9904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78760</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20199428" y="9679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130396</xdr:rowOff>
    </xdr:from>
    <xdr:to>
      <xdr:col>102</xdr:col>
      <xdr:colOff>114300</xdr:colOff>
      <xdr:row>58</xdr:row>
      <xdr:rowOff>131287</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18656300" y="10074496"/>
          <a:ext cx="889000" cy="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116606</xdr:rowOff>
    </xdr:from>
    <xdr:to>
      <xdr:col>102</xdr:col>
      <xdr:colOff>165100</xdr:colOff>
      <xdr:row>58</xdr:row>
      <xdr:rowOff>46756</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19494500" y="988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63283</xdr:rowOff>
    </xdr:from>
    <xdr:ext cx="469744"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9310428" y="9664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135192</xdr:rowOff>
    </xdr:from>
    <xdr:to>
      <xdr:col>98</xdr:col>
      <xdr:colOff>38100</xdr:colOff>
      <xdr:row>58</xdr:row>
      <xdr:rowOff>65342</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8605500" y="9907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81869</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8421428" y="9683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52</xdr:row>
      <xdr:rowOff>120972</xdr:rowOff>
    </xdr:from>
    <xdr:to>
      <xdr:col>116</xdr:col>
      <xdr:colOff>114300</xdr:colOff>
      <xdr:row>53</xdr:row>
      <xdr:rowOff>51122</xdr:rowOff>
    </xdr:to>
    <xdr:sp macro="" textlink="">
      <xdr:nvSpPr>
        <xdr:cNvPr id="806" name="楕円 805">
          <a:extLst>
            <a:ext uri="{FF2B5EF4-FFF2-40B4-BE49-F238E27FC236}">
              <a16:creationId xmlns:a16="http://schemas.microsoft.com/office/drawing/2014/main" id="{00000000-0008-0000-0600-000026030000}"/>
            </a:ext>
          </a:extLst>
        </xdr:cNvPr>
        <xdr:cNvSpPr/>
      </xdr:nvSpPr>
      <xdr:spPr>
        <a:xfrm>
          <a:off x="22110700" y="9036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51</xdr:row>
      <xdr:rowOff>143849</xdr:rowOff>
    </xdr:from>
    <xdr:ext cx="534377" cy="259045"/>
    <xdr:sp macro="" textlink="">
      <xdr:nvSpPr>
        <xdr:cNvPr id="807" name="貸付金該当値テキスト">
          <a:extLst>
            <a:ext uri="{FF2B5EF4-FFF2-40B4-BE49-F238E27FC236}">
              <a16:creationId xmlns:a16="http://schemas.microsoft.com/office/drawing/2014/main" id="{00000000-0008-0000-0600-000027030000}"/>
            </a:ext>
          </a:extLst>
        </xdr:cNvPr>
        <xdr:cNvSpPr txBox="1"/>
      </xdr:nvSpPr>
      <xdr:spPr>
        <a:xfrm>
          <a:off x="22212300" y="8887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81105</xdr:rowOff>
    </xdr:from>
    <xdr:to>
      <xdr:col>112</xdr:col>
      <xdr:colOff>38100</xdr:colOff>
      <xdr:row>59</xdr:row>
      <xdr:rowOff>11255</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1272500" y="10025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2382</xdr:rowOff>
    </xdr:from>
    <xdr:ext cx="378565"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134017" y="101179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81196</xdr:rowOff>
    </xdr:from>
    <xdr:to>
      <xdr:col>107</xdr:col>
      <xdr:colOff>101600</xdr:colOff>
      <xdr:row>59</xdr:row>
      <xdr:rowOff>11346</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0383500" y="10025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2473</xdr:rowOff>
    </xdr:from>
    <xdr:ext cx="378565"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5017" y="101180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79596</xdr:rowOff>
    </xdr:from>
    <xdr:to>
      <xdr:col>102</xdr:col>
      <xdr:colOff>165100</xdr:colOff>
      <xdr:row>59</xdr:row>
      <xdr:rowOff>9746</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19494500" y="10023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873</xdr:rowOff>
    </xdr:from>
    <xdr:ext cx="378565"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56017" y="101164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80487</xdr:rowOff>
    </xdr:from>
    <xdr:to>
      <xdr:col>98</xdr:col>
      <xdr:colOff>38100</xdr:colOff>
      <xdr:row>59</xdr:row>
      <xdr:rowOff>10637</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18605500" y="10024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1764</xdr:rowOff>
    </xdr:from>
    <xdr:ext cx="378565"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467017" y="101173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9" name="繰出金グラフ枠">
          <a:extLst>
            <a:ext uri="{FF2B5EF4-FFF2-40B4-BE49-F238E27FC236}">
              <a16:creationId xmlns:a16="http://schemas.microsoft.com/office/drawing/2014/main" id="{00000000-0008-0000-0600-000047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39598</xdr:rowOff>
    </xdr:from>
    <xdr:to>
      <xdr:col>116</xdr:col>
      <xdr:colOff>62864</xdr:colOff>
      <xdr:row>79</xdr:row>
      <xdr:rowOff>43548</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flipV="1">
          <a:off x="22159595" y="12041098"/>
          <a:ext cx="1269" cy="1547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47375</xdr:rowOff>
    </xdr:from>
    <xdr:ext cx="534377" cy="259045"/>
    <xdr:sp macro="" textlink="">
      <xdr:nvSpPr>
        <xdr:cNvPr id="841" name="繰出金最小値テキスト">
          <a:extLst>
            <a:ext uri="{FF2B5EF4-FFF2-40B4-BE49-F238E27FC236}">
              <a16:creationId xmlns:a16="http://schemas.microsoft.com/office/drawing/2014/main" id="{00000000-0008-0000-0600-000049030000}"/>
            </a:ext>
          </a:extLst>
        </xdr:cNvPr>
        <xdr:cNvSpPr txBox="1"/>
      </xdr:nvSpPr>
      <xdr:spPr>
        <a:xfrm>
          <a:off x="22212300" y="13591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43548</xdr:rowOff>
    </xdr:from>
    <xdr:to>
      <xdr:col>116</xdr:col>
      <xdr:colOff>152400</xdr:colOff>
      <xdr:row>79</xdr:row>
      <xdr:rowOff>43548</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22072600" y="13588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157725</xdr:rowOff>
    </xdr:from>
    <xdr:ext cx="599010" cy="259045"/>
    <xdr:sp macro="" textlink="">
      <xdr:nvSpPr>
        <xdr:cNvPr id="843" name="繰出金最大値テキスト">
          <a:extLst>
            <a:ext uri="{FF2B5EF4-FFF2-40B4-BE49-F238E27FC236}">
              <a16:creationId xmlns:a16="http://schemas.microsoft.com/office/drawing/2014/main" id="{00000000-0008-0000-0600-00004B030000}"/>
            </a:ext>
          </a:extLst>
        </xdr:cNvPr>
        <xdr:cNvSpPr txBox="1"/>
      </xdr:nvSpPr>
      <xdr:spPr>
        <a:xfrm>
          <a:off x="22212300" y="118163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39598</xdr:rowOff>
    </xdr:from>
    <xdr:to>
      <xdr:col>116</xdr:col>
      <xdr:colOff>152400</xdr:colOff>
      <xdr:row>70</xdr:row>
      <xdr:rowOff>39598</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22072600" y="12041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23000</xdr:rowOff>
    </xdr:from>
    <xdr:to>
      <xdr:col>116</xdr:col>
      <xdr:colOff>63500</xdr:colOff>
      <xdr:row>76</xdr:row>
      <xdr:rowOff>48209</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flipV="1">
          <a:off x="21323300" y="13053200"/>
          <a:ext cx="838200" cy="25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137253</xdr:rowOff>
    </xdr:from>
    <xdr:ext cx="534377" cy="259045"/>
    <xdr:sp macro="" textlink="">
      <xdr:nvSpPr>
        <xdr:cNvPr id="846" name="繰出金平均値テキスト">
          <a:extLst>
            <a:ext uri="{FF2B5EF4-FFF2-40B4-BE49-F238E27FC236}">
              <a16:creationId xmlns:a16="http://schemas.microsoft.com/office/drawing/2014/main" id="{00000000-0008-0000-0600-00004E030000}"/>
            </a:ext>
          </a:extLst>
        </xdr:cNvPr>
        <xdr:cNvSpPr txBox="1"/>
      </xdr:nvSpPr>
      <xdr:spPr>
        <a:xfrm>
          <a:off x="22212300" y="131674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158826</xdr:rowOff>
    </xdr:from>
    <xdr:to>
      <xdr:col>116</xdr:col>
      <xdr:colOff>114300</xdr:colOff>
      <xdr:row>77</xdr:row>
      <xdr:rowOff>88976</xdr:rowOff>
    </xdr:to>
    <xdr:sp macro="" textlink="">
      <xdr:nvSpPr>
        <xdr:cNvPr id="847" name="フローチャート: 判断 846">
          <a:extLst>
            <a:ext uri="{FF2B5EF4-FFF2-40B4-BE49-F238E27FC236}">
              <a16:creationId xmlns:a16="http://schemas.microsoft.com/office/drawing/2014/main" id="{00000000-0008-0000-0600-00004F030000}"/>
            </a:ext>
          </a:extLst>
        </xdr:cNvPr>
        <xdr:cNvSpPr/>
      </xdr:nvSpPr>
      <xdr:spPr>
        <a:xfrm>
          <a:off x="22110700" y="13189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48209</xdr:rowOff>
    </xdr:from>
    <xdr:to>
      <xdr:col>111</xdr:col>
      <xdr:colOff>177800</xdr:colOff>
      <xdr:row>76</xdr:row>
      <xdr:rowOff>73913</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0434300" y="13078409"/>
          <a:ext cx="889000" cy="25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77</xdr:row>
      <xdr:rowOff>9716</xdr:rowOff>
    </xdr:from>
    <xdr:to>
      <xdr:col>112</xdr:col>
      <xdr:colOff>38100</xdr:colOff>
      <xdr:row>77</xdr:row>
      <xdr:rowOff>111316</xdr:rowOff>
    </xdr:to>
    <xdr:sp macro="" textlink="">
      <xdr:nvSpPr>
        <xdr:cNvPr id="849" name="フローチャート: 判断 848">
          <a:extLst>
            <a:ext uri="{FF2B5EF4-FFF2-40B4-BE49-F238E27FC236}">
              <a16:creationId xmlns:a16="http://schemas.microsoft.com/office/drawing/2014/main" id="{00000000-0008-0000-0600-000051030000}"/>
            </a:ext>
          </a:extLst>
        </xdr:cNvPr>
        <xdr:cNvSpPr/>
      </xdr:nvSpPr>
      <xdr:spPr>
        <a:xfrm>
          <a:off x="21272500" y="13211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102443</xdr:rowOff>
    </xdr:from>
    <xdr:ext cx="534377"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21056111" y="13304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73913</xdr:rowOff>
    </xdr:from>
    <xdr:to>
      <xdr:col>107</xdr:col>
      <xdr:colOff>50800</xdr:colOff>
      <xdr:row>76</xdr:row>
      <xdr:rowOff>96723</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19545300" y="13104113"/>
          <a:ext cx="889000" cy="22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16396</xdr:rowOff>
    </xdr:from>
    <xdr:to>
      <xdr:col>107</xdr:col>
      <xdr:colOff>101600</xdr:colOff>
      <xdr:row>77</xdr:row>
      <xdr:rowOff>117996</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0383500" y="13218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109123</xdr:rowOff>
    </xdr:from>
    <xdr:ext cx="534377"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0167111" y="13310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96723</xdr:rowOff>
    </xdr:from>
    <xdr:to>
      <xdr:col>102</xdr:col>
      <xdr:colOff>114300</xdr:colOff>
      <xdr:row>76</xdr:row>
      <xdr:rowOff>120738</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18656300" y="13126923"/>
          <a:ext cx="889000" cy="24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40742</xdr:rowOff>
    </xdr:from>
    <xdr:to>
      <xdr:col>102</xdr:col>
      <xdr:colOff>165100</xdr:colOff>
      <xdr:row>77</xdr:row>
      <xdr:rowOff>142342</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19494500" y="13242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133469</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9278111" y="13335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115596</xdr:rowOff>
    </xdr:from>
    <xdr:to>
      <xdr:col>98</xdr:col>
      <xdr:colOff>38100</xdr:colOff>
      <xdr:row>77</xdr:row>
      <xdr:rowOff>45746</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18605500" y="13145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36873</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8389111" y="13238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143649</xdr:rowOff>
    </xdr:from>
    <xdr:to>
      <xdr:col>116</xdr:col>
      <xdr:colOff>114300</xdr:colOff>
      <xdr:row>76</xdr:row>
      <xdr:rowOff>73800</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22110700" y="1300239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166526</xdr:rowOff>
    </xdr:from>
    <xdr:ext cx="534377" cy="259045"/>
    <xdr:sp macro="" textlink="">
      <xdr:nvSpPr>
        <xdr:cNvPr id="865" name="繰出金該当値テキスト">
          <a:extLst>
            <a:ext uri="{FF2B5EF4-FFF2-40B4-BE49-F238E27FC236}">
              <a16:creationId xmlns:a16="http://schemas.microsoft.com/office/drawing/2014/main" id="{00000000-0008-0000-0600-000061030000}"/>
            </a:ext>
          </a:extLst>
        </xdr:cNvPr>
        <xdr:cNvSpPr txBox="1"/>
      </xdr:nvSpPr>
      <xdr:spPr>
        <a:xfrm>
          <a:off x="22212300" y="12853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168859</xdr:rowOff>
    </xdr:from>
    <xdr:to>
      <xdr:col>112</xdr:col>
      <xdr:colOff>38100</xdr:colOff>
      <xdr:row>76</xdr:row>
      <xdr:rowOff>99009</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21272500" y="13027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115536</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056111" y="12802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23113</xdr:rowOff>
    </xdr:from>
    <xdr:to>
      <xdr:col>107</xdr:col>
      <xdr:colOff>101600</xdr:colOff>
      <xdr:row>76</xdr:row>
      <xdr:rowOff>124713</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20383500" y="13053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141241</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167111" y="12828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45923</xdr:rowOff>
    </xdr:from>
    <xdr:to>
      <xdr:col>102</xdr:col>
      <xdr:colOff>165100</xdr:colOff>
      <xdr:row>76</xdr:row>
      <xdr:rowOff>147523</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19494500" y="13076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164051</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278111" y="12851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69938</xdr:rowOff>
    </xdr:from>
    <xdr:to>
      <xdr:col>98</xdr:col>
      <xdr:colOff>38100</xdr:colOff>
      <xdr:row>77</xdr:row>
      <xdr:rowOff>88</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18605500" y="13100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16616</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389111" y="12875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98879</xdr:rowOff>
    </xdr:from>
    <xdr:to>
      <xdr:col>120</xdr:col>
      <xdr:colOff>114300</xdr:colOff>
      <xdr:row>99</xdr:row>
      <xdr:rowOff>98879</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128106</xdr:rowOff>
    </xdr:from>
    <xdr:ext cx="248786"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039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115207</xdr:rowOff>
    </xdr:from>
    <xdr:to>
      <xdr:col>120</xdr:col>
      <xdr:colOff>114300</xdr:colOff>
      <xdr:row>97</xdr:row>
      <xdr:rowOff>115207</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144434</xdr:rowOff>
    </xdr:from>
    <xdr:ext cx="467179"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7820821" y="16603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95</xdr:row>
      <xdr:rowOff>131536</xdr:rowOff>
    </xdr:from>
    <xdr:to>
      <xdr:col>120</xdr:col>
      <xdr:colOff>114300</xdr:colOff>
      <xdr:row>95</xdr:row>
      <xdr:rowOff>131536</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18288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94</xdr:row>
      <xdr:rowOff>160763</xdr:rowOff>
    </xdr:from>
    <xdr:ext cx="467179"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7820821" y="16277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93</xdr:row>
      <xdr:rowOff>147864</xdr:rowOff>
    </xdr:from>
    <xdr:to>
      <xdr:col>120</xdr:col>
      <xdr:colOff>114300</xdr:colOff>
      <xdr:row>93</xdr:row>
      <xdr:rowOff>147864</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93</xdr:row>
      <xdr:rowOff>5641</xdr:rowOff>
    </xdr:from>
    <xdr:ext cx="467179" cy="2590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7820821" y="15950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164193</xdr:rowOff>
    </xdr:from>
    <xdr:to>
      <xdr:col>120</xdr:col>
      <xdr:colOff>114300</xdr:colOff>
      <xdr:row>91</xdr:row>
      <xdr:rowOff>164193</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91</xdr:row>
      <xdr:rowOff>21970</xdr:rowOff>
    </xdr:from>
    <xdr:ext cx="467179"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7820821" y="15623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9071</xdr:rowOff>
    </xdr:from>
    <xdr:to>
      <xdr:col>120</xdr:col>
      <xdr:colOff>114300</xdr:colOff>
      <xdr:row>90</xdr:row>
      <xdr:rowOff>9071</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89</xdr:row>
      <xdr:rowOff>38298</xdr:rowOff>
    </xdr:from>
    <xdr:ext cx="531299"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7756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8" name="前年度繰上充用金グラフ枠">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90</xdr:row>
      <xdr:rowOff>153580</xdr:rowOff>
    </xdr:from>
    <xdr:to>
      <xdr:col>116</xdr:col>
      <xdr:colOff>62864</xdr:colOff>
      <xdr:row>99</xdr:row>
      <xdr:rowOff>98879</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flipV="1">
          <a:off x="22159595" y="15584080"/>
          <a:ext cx="1269" cy="14883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146158</xdr:rowOff>
    </xdr:from>
    <xdr:ext cx="249299" cy="259045"/>
    <xdr:sp macro="" textlink="">
      <xdr:nvSpPr>
        <xdr:cNvPr id="900" name="前年度繰上充用金最小値テキスト">
          <a:extLst>
            <a:ext uri="{FF2B5EF4-FFF2-40B4-BE49-F238E27FC236}">
              <a16:creationId xmlns:a16="http://schemas.microsoft.com/office/drawing/2014/main" id="{00000000-0008-0000-0600-000084030000}"/>
            </a:ext>
          </a:extLst>
        </xdr:cNvPr>
        <xdr:cNvSpPr txBox="1"/>
      </xdr:nvSpPr>
      <xdr:spPr>
        <a:xfrm>
          <a:off x="22212300" y="1711970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98879</xdr:rowOff>
    </xdr:from>
    <xdr:to>
      <xdr:col>116</xdr:col>
      <xdr:colOff>152400</xdr:colOff>
      <xdr:row>99</xdr:row>
      <xdr:rowOff>98879</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072600" y="17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89</xdr:row>
      <xdr:rowOff>100257</xdr:rowOff>
    </xdr:from>
    <xdr:ext cx="469744" cy="259045"/>
    <xdr:sp macro="" textlink="">
      <xdr:nvSpPr>
        <xdr:cNvPr id="902" name="前年度繰上充用金最大値テキスト">
          <a:extLst>
            <a:ext uri="{FF2B5EF4-FFF2-40B4-BE49-F238E27FC236}">
              <a16:creationId xmlns:a16="http://schemas.microsoft.com/office/drawing/2014/main" id="{00000000-0008-0000-0600-000086030000}"/>
            </a:ext>
          </a:extLst>
        </xdr:cNvPr>
        <xdr:cNvSpPr txBox="1"/>
      </xdr:nvSpPr>
      <xdr:spPr>
        <a:xfrm>
          <a:off x="22212300" y="15359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90</xdr:row>
      <xdr:rowOff>153580</xdr:rowOff>
    </xdr:from>
    <xdr:to>
      <xdr:col>116</xdr:col>
      <xdr:colOff>152400</xdr:colOff>
      <xdr:row>90</xdr:row>
      <xdr:rowOff>153580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5584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98879</xdr:rowOff>
    </xdr:from>
    <xdr:to>
      <xdr:col>116</xdr:col>
      <xdr:colOff>63500</xdr:colOff>
      <xdr:row>99</xdr:row>
      <xdr:rowOff>98879</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1323300" y="17072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63608</xdr:rowOff>
    </xdr:from>
    <xdr:ext cx="313932" cy="259045"/>
    <xdr:sp macro="" textlink="">
      <xdr:nvSpPr>
        <xdr:cNvPr id="905" name="前年度繰上充用金平均値テキスト">
          <a:extLst>
            <a:ext uri="{FF2B5EF4-FFF2-40B4-BE49-F238E27FC236}">
              <a16:creationId xmlns:a16="http://schemas.microsoft.com/office/drawing/2014/main" id="{00000000-0008-0000-0600-000089030000}"/>
            </a:ext>
          </a:extLst>
        </xdr:cNvPr>
        <xdr:cNvSpPr txBox="1"/>
      </xdr:nvSpPr>
      <xdr:spPr>
        <a:xfrm>
          <a:off x="22212300" y="1686570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99</xdr:row>
      <xdr:rowOff>40731</xdr:rowOff>
    </xdr:from>
    <xdr:to>
      <xdr:col>116</xdr:col>
      <xdr:colOff>114300</xdr:colOff>
      <xdr:row>99</xdr:row>
      <xdr:rowOff>142331</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2110700" y="17014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98879</xdr:rowOff>
    </xdr:from>
    <xdr:to>
      <xdr:col>111</xdr:col>
      <xdr:colOff>177800</xdr:colOff>
      <xdr:row>99</xdr:row>
      <xdr:rowOff>98879</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0434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99</xdr:row>
      <xdr:rowOff>40404</xdr:rowOff>
    </xdr:from>
    <xdr:to>
      <xdr:col>112</xdr:col>
      <xdr:colOff>38100</xdr:colOff>
      <xdr:row>99</xdr:row>
      <xdr:rowOff>142004</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1272500" y="17013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97</xdr:row>
      <xdr:rowOff>158531</xdr:rowOff>
    </xdr:from>
    <xdr:ext cx="313932"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66333" y="167891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98879</xdr:rowOff>
    </xdr:from>
    <xdr:to>
      <xdr:col>107</xdr:col>
      <xdr:colOff>50800</xdr:colOff>
      <xdr:row>99</xdr:row>
      <xdr:rowOff>98879</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9545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99</xdr:row>
      <xdr:rowOff>39914</xdr:rowOff>
    </xdr:from>
    <xdr:to>
      <xdr:col>107</xdr:col>
      <xdr:colOff>101600</xdr:colOff>
      <xdr:row>99</xdr:row>
      <xdr:rowOff>141514</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0383500" y="17013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97</xdr:row>
      <xdr:rowOff>158041</xdr:rowOff>
    </xdr:from>
    <xdr:ext cx="313932"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277333" y="1678869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98879</xdr:rowOff>
    </xdr:from>
    <xdr:to>
      <xdr:col>102</xdr:col>
      <xdr:colOff>114300</xdr:colOff>
      <xdr:row>99</xdr:row>
      <xdr:rowOff>98879</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8656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99</xdr:row>
      <xdr:rowOff>39261</xdr:rowOff>
    </xdr:from>
    <xdr:to>
      <xdr:col>102</xdr:col>
      <xdr:colOff>165100</xdr:colOff>
      <xdr:row>99</xdr:row>
      <xdr:rowOff>140861</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9494500" y="17012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97</xdr:row>
      <xdr:rowOff>157388</xdr:rowOff>
    </xdr:from>
    <xdr:ext cx="313932"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388333" y="167880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99</xdr:row>
      <xdr:rowOff>37629</xdr:rowOff>
    </xdr:from>
    <xdr:to>
      <xdr:col>98</xdr:col>
      <xdr:colOff>38100</xdr:colOff>
      <xdr:row>99</xdr:row>
      <xdr:rowOff>139229</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8605500" y="17011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97</xdr:row>
      <xdr:rowOff>155756</xdr:rowOff>
    </xdr:from>
    <xdr:ext cx="313932"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499333" y="1678640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99</xdr:row>
      <xdr:rowOff>48079</xdr:rowOff>
    </xdr:from>
    <xdr:to>
      <xdr:col>116</xdr:col>
      <xdr:colOff>114300</xdr:colOff>
      <xdr:row>99</xdr:row>
      <xdr:rowOff>149679</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21107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99</xdr:row>
      <xdr:rowOff>19158</xdr:rowOff>
    </xdr:from>
    <xdr:ext cx="249299" cy="259045"/>
    <xdr:sp macro="" textlink="">
      <xdr:nvSpPr>
        <xdr:cNvPr id="924" name="前年度繰上充用金該当値テキスト">
          <a:extLst>
            <a:ext uri="{FF2B5EF4-FFF2-40B4-BE49-F238E27FC236}">
              <a16:creationId xmlns:a16="http://schemas.microsoft.com/office/drawing/2014/main" id="{00000000-0008-0000-0600-00009C030000}"/>
            </a:ext>
          </a:extLst>
        </xdr:cNvPr>
        <xdr:cNvSpPr txBox="1"/>
      </xdr:nvSpPr>
      <xdr:spPr>
        <a:xfrm>
          <a:off x="22212300" y="1699270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99</xdr:row>
      <xdr:rowOff>48079</xdr:rowOff>
    </xdr:from>
    <xdr:to>
      <xdr:col>112</xdr:col>
      <xdr:colOff>38100</xdr:colOff>
      <xdr:row>99</xdr:row>
      <xdr:rowOff>149679</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1272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140806</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9865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99</xdr:row>
      <xdr:rowOff>48079</xdr:rowOff>
    </xdr:from>
    <xdr:to>
      <xdr:col>107</xdr:col>
      <xdr:colOff>101600</xdr:colOff>
      <xdr:row>99</xdr:row>
      <xdr:rowOff>149679</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0383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140806</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030965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99</xdr:row>
      <xdr:rowOff>48079</xdr:rowOff>
    </xdr:from>
    <xdr:to>
      <xdr:col>102</xdr:col>
      <xdr:colOff>165100</xdr:colOff>
      <xdr:row>99</xdr:row>
      <xdr:rowOff>149679</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9494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140806</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942065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99</xdr:row>
      <xdr:rowOff>48079</xdr:rowOff>
    </xdr:from>
    <xdr:to>
      <xdr:col>98</xdr:col>
      <xdr:colOff>38100</xdr:colOff>
      <xdr:row>99</xdr:row>
      <xdr:rowOff>149679</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8605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140806</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853165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本市の性質別歳出決算の状況を類似団体と比較すると、住民一人当たりのコストについては、維持補修費は低水準で推移しているが、扶助費、公債費、繰出金については、高水準で推移している。</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住民一人当たりのコストが高いものは、ほぼ経常経費であり、財政構造の硬直化がうかがえる。近年の普通建設事業費（うち更新整備）については、施設の老朽化等に伴う更新等により、類似団体を大きく上回る高水準で推移していることから、公共施設等総合管理計画に基づいた管理を推進していくとともに、補助費等については、引き続き補助金ガイドラインに基づいた補助金の見直しを進め、高水準に推移している経費の抑制に努め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熊本県上天草市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24,285
24,128
126.67
23,592,048
22,280,270
888,875
10,572,796
19,696,722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9970</xdr:rowOff>
    </xdr:from>
    <xdr:to>
      <xdr:col>24</xdr:col>
      <xdr:colOff>62865</xdr:colOff>
      <xdr:row>37</xdr:row>
      <xdr:rowOff>120650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153470"/>
          <a:ext cx="1270" cy="1310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124477</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46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120650</xdr:rowOff>
    </xdr:from>
    <xdr:to>
      <xdr:col>24</xdr:col>
      <xdr:colOff>152400</xdr:colOff>
      <xdr:row>37</xdr:row>
      <xdr:rowOff>120650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46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128097</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928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10,281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9970</xdr:rowOff>
    </xdr:from>
    <xdr:to>
      <xdr:col>24</xdr:col>
      <xdr:colOff>152400</xdr:colOff>
      <xdr:row>30</xdr:row>
      <xdr:rowOff>9970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153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13208</xdr:rowOff>
    </xdr:from>
    <xdr:to>
      <xdr:col>24</xdr:col>
      <xdr:colOff>63500</xdr:colOff>
      <xdr:row>35</xdr:row>
      <xdr:rowOff>23114</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6013958"/>
          <a:ext cx="838200" cy="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45038</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457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66611</xdr:rowOff>
    </xdr:from>
    <xdr:to>
      <xdr:col>24</xdr:col>
      <xdr:colOff>114300</xdr:colOff>
      <xdr:row>35</xdr:row>
      <xdr:rowOff>168211</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13208</xdr:rowOff>
    </xdr:from>
    <xdr:to>
      <xdr:col>19</xdr:col>
      <xdr:colOff>177800</xdr:colOff>
      <xdr:row>35</xdr:row>
      <xdr:rowOff>44450</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013958"/>
          <a:ext cx="889000" cy="31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89853</xdr:rowOff>
    </xdr:from>
    <xdr:to>
      <xdr:col>20</xdr:col>
      <xdr:colOff>38100</xdr:colOff>
      <xdr:row>36</xdr:row>
      <xdr:rowOff>20003</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90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11130</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183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42735</xdr:rowOff>
    </xdr:from>
    <xdr:to>
      <xdr:col>15</xdr:col>
      <xdr:colOff>50800</xdr:colOff>
      <xdr:row>35</xdr:row>
      <xdr:rowOff>44450</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043485"/>
          <a:ext cx="88900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100521</xdr:rowOff>
    </xdr:from>
    <xdr:to>
      <xdr:col>15</xdr:col>
      <xdr:colOff>101600</xdr:colOff>
      <xdr:row>36</xdr:row>
      <xdr:rowOff>30671</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01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21798</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193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42735</xdr:rowOff>
    </xdr:from>
    <xdr:to>
      <xdr:col>10</xdr:col>
      <xdr:colOff>114300</xdr:colOff>
      <xdr:row>35</xdr:row>
      <xdr:rowOff>75692</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043485"/>
          <a:ext cx="889000" cy="32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125666</xdr:rowOff>
    </xdr:from>
    <xdr:to>
      <xdr:col>10</xdr:col>
      <xdr:colOff>165100</xdr:colOff>
      <xdr:row>36</xdr:row>
      <xdr:rowOff>55816</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26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46943</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219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86233</xdr:rowOff>
    </xdr:from>
    <xdr:to>
      <xdr:col>6</xdr:col>
      <xdr:colOff>38100</xdr:colOff>
      <xdr:row>36</xdr:row>
      <xdr:rowOff>16383</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86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7510</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179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143764</xdr:rowOff>
    </xdr:from>
    <xdr:to>
      <xdr:col>24</xdr:col>
      <xdr:colOff>114300</xdr:colOff>
      <xdr:row>35</xdr:row>
      <xdr:rowOff>73914</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973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166641</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824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133858</xdr:rowOff>
    </xdr:from>
    <xdr:to>
      <xdr:col>20</xdr:col>
      <xdr:colOff>38100</xdr:colOff>
      <xdr:row>35</xdr:row>
      <xdr:rowOff>64008</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963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80535</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738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165100</xdr:rowOff>
    </xdr:from>
    <xdr:to>
      <xdr:col>15</xdr:col>
      <xdr:colOff>101600</xdr:colOff>
      <xdr:row>35</xdr:row>
      <xdr:rowOff>95250</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99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111777</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769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163385</xdr:rowOff>
    </xdr:from>
    <xdr:to>
      <xdr:col>10</xdr:col>
      <xdr:colOff>165100</xdr:colOff>
      <xdr:row>35</xdr:row>
      <xdr:rowOff>93535</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992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110062</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767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24892</xdr:rowOff>
    </xdr:from>
    <xdr:to>
      <xdr:col>6</xdr:col>
      <xdr:colOff>38100</xdr:colOff>
      <xdr:row>35</xdr:row>
      <xdr:rowOff>126492</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025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143019</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800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88775</xdr:rowOff>
    </xdr:from>
    <xdr:to>
      <xdr:col>24</xdr:col>
      <xdr:colOff>62865</xdr:colOff>
      <xdr:row>58</xdr:row>
      <xdr:rowOff>163379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661275"/>
          <a:ext cx="1270" cy="14462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167206</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111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41,355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163379</xdr:rowOff>
    </xdr:from>
    <xdr:to>
      <xdr:col>24</xdr:col>
      <xdr:colOff>152400</xdr:colOff>
      <xdr:row>58</xdr:row>
      <xdr:rowOff>163379</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107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35452</xdr:rowOff>
    </xdr:from>
    <xdr:ext cx="690189"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43650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1,180,098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88775</xdr:rowOff>
    </xdr:from>
    <xdr:to>
      <xdr:col>24</xdr:col>
      <xdr:colOff>152400</xdr:colOff>
      <xdr:row>50</xdr:row>
      <xdr:rowOff>88775</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661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14902</xdr:rowOff>
    </xdr:from>
    <xdr:to>
      <xdr:col>24</xdr:col>
      <xdr:colOff>63500</xdr:colOff>
      <xdr:row>58</xdr:row>
      <xdr:rowOff>34147</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959002"/>
          <a:ext cx="838200" cy="19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143491</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91614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165064</xdr:rowOff>
    </xdr:from>
    <xdr:to>
      <xdr:col>24</xdr:col>
      <xdr:colOff>114300</xdr:colOff>
      <xdr:row>58</xdr:row>
      <xdr:rowOff>95214</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937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10297</xdr:rowOff>
    </xdr:from>
    <xdr:to>
      <xdr:col>19</xdr:col>
      <xdr:colOff>177800</xdr:colOff>
      <xdr:row>58</xdr:row>
      <xdr:rowOff>34147</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954397"/>
          <a:ext cx="889000" cy="23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169532</xdr:rowOff>
    </xdr:from>
    <xdr:to>
      <xdr:col>20</xdr:col>
      <xdr:colOff>38100</xdr:colOff>
      <xdr:row>58</xdr:row>
      <xdr:rowOff>99682</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942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90809</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10034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95320</xdr:rowOff>
    </xdr:from>
    <xdr:to>
      <xdr:col>15</xdr:col>
      <xdr:colOff>50800</xdr:colOff>
      <xdr:row>58</xdr:row>
      <xdr:rowOff>10297</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867970"/>
          <a:ext cx="889000" cy="86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166026</xdr:rowOff>
    </xdr:from>
    <xdr:to>
      <xdr:col>15</xdr:col>
      <xdr:colOff>101600</xdr:colOff>
      <xdr:row>58</xdr:row>
      <xdr:rowOff>96176</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938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87303</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10031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95320</xdr:rowOff>
    </xdr:from>
    <xdr:to>
      <xdr:col>10</xdr:col>
      <xdr:colOff>114300</xdr:colOff>
      <xdr:row>57</xdr:row>
      <xdr:rowOff>161962</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1130300" y="9867970"/>
          <a:ext cx="889000" cy="66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68942</xdr:rowOff>
    </xdr:from>
    <xdr:to>
      <xdr:col>10</xdr:col>
      <xdr:colOff>165100</xdr:colOff>
      <xdr:row>57</xdr:row>
      <xdr:rowOff>170542</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841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161669</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9934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36071</xdr:rowOff>
    </xdr:from>
    <xdr:to>
      <xdr:col>6</xdr:col>
      <xdr:colOff>38100</xdr:colOff>
      <xdr:row>58</xdr:row>
      <xdr:rowOff>137671</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980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128798</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10072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135552</xdr:rowOff>
    </xdr:from>
    <xdr:to>
      <xdr:col>24</xdr:col>
      <xdr:colOff>114300</xdr:colOff>
      <xdr:row>58</xdr:row>
      <xdr:rowOff>65702</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908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158429</xdr:rowOff>
    </xdr:from>
    <xdr:ext cx="599010"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7596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154797</xdr:rowOff>
    </xdr:from>
    <xdr:to>
      <xdr:col>20</xdr:col>
      <xdr:colOff>38100</xdr:colOff>
      <xdr:row>58</xdr:row>
      <xdr:rowOff>84947</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927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101474</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795" y="97026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130947</xdr:rowOff>
    </xdr:from>
    <xdr:to>
      <xdr:col>15</xdr:col>
      <xdr:colOff>101600</xdr:colOff>
      <xdr:row>58</xdr:row>
      <xdr:rowOff>61097</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903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77624</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9678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44520</xdr:rowOff>
    </xdr:from>
    <xdr:to>
      <xdr:col>10</xdr:col>
      <xdr:colOff>165100</xdr:colOff>
      <xdr:row>57</xdr:row>
      <xdr:rowOff>146120</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81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162647</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9592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111162</xdr:rowOff>
    </xdr:from>
    <xdr:to>
      <xdr:col>6</xdr:col>
      <xdr:colOff>38100</xdr:colOff>
      <xdr:row>58</xdr:row>
      <xdr:rowOff>41312</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883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57839</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6590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225,261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13266</xdr:rowOff>
    </xdr:from>
    <xdr:to>
      <xdr:col>24</xdr:col>
      <xdr:colOff>62865</xdr:colOff>
      <xdr:row>77</xdr:row>
      <xdr:rowOff>42645</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186216"/>
          <a:ext cx="1270" cy="10580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46472</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248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42645</xdr:rowOff>
    </xdr:from>
    <xdr:to>
      <xdr:col>24</xdr:col>
      <xdr:colOff>152400</xdr:colOff>
      <xdr:row>77</xdr:row>
      <xdr:rowOff>42645</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244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131393</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9614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390,154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13266</xdr:rowOff>
    </xdr:from>
    <xdr:to>
      <xdr:col>24</xdr:col>
      <xdr:colOff>152400</xdr:colOff>
      <xdr:row>71</xdr:row>
      <xdr:rowOff>13266</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186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137263</xdr:rowOff>
    </xdr:from>
    <xdr:to>
      <xdr:col>24</xdr:col>
      <xdr:colOff>63500</xdr:colOff>
      <xdr:row>75</xdr:row>
      <xdr:rowOff>35884</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2824563"/>
          <a:ext cx="838200" cy="70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32269</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8910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53842</xdr:rowOff>
    </xdr:from>
    <xdr:to>
      <xdr:col>24</xdr:col>
      <xdr:colOff>114300</xdr:colOff>
      <xdr:row>75</xdr:row>
      <xdr:rowOff>155442</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912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10180</xdr:rowOff>
    </xdr:from>
    <xdr:to>
      <xdr:col>19</xdr:col>
      <xdr:colOff>177800</xdr:colOff>
      <xdr:row>75</xdr:row>
      <xdr:rowOff>35884</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2908300" y="12868930"/>
          <a:ext cx="889000" cy="25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110517</xdr:rowOff>
    </xdr:from>
    <xdr:to>
      <xdr:col>20</xdr:col>
      <xdr:colOff>38100</xdr:colOff>
      <xdr:row>76</xdr:row>
      <xdr:rowOff>40667</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2969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31793</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3061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10180</xdr:rowOff>
    </xdr:from>
    <xdr:to>
      <xdr:col>15</xdr:col>
      <xdr:colOff>50800</xdr:colOff>
      <xdr:row>76</xdr:row>
      <xdr:rowOff>3222</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019300" y="12868930"/>
          <a:ext cx="889000" cy="164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70173</xdr:rowOff>
    </xdr:from>
    <xdr:to>
      <xdr:col>15</xdr:col>
      <xdr:colOff>101600</xdr:colOff>
      <xdr:row>76</xdr:row>
      <xdr:rowOff>322</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292892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162899</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021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166835</xdr:rowOff>
    </xdr:from>
    <xdr:to>
      <xdr:col>10</xdr:col>
      <xdr:colOff>114300</xdr:colOff>
      <xdr:row>76</xdr:row>
      <xdr:rowOff>3222</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a:off x="1130300" y="13025585"/>
          <a:ext cx="889000" cy="7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26127</xdr:rowOff>
    </xdr:from>
    <xdr:to>
      <xdr:col>10</xdr:col>
      <xdr:colOff>165100</xdr:colOff>
      <xdr:row>76</xdr:row>
      <xdr:rowOff>127727</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056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118854</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149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40798</xdr:rowOff>
    </xdr:from>
    <xdr:to>
      <xdr:col>6</xdr:col>
      <xdr:colOff>38100</xdr:colOff>
      <xdr:row>76</xdr:row>
      <xdr:rowOff>142398</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070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133525</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163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86463</xdr:rowOff>
    </xdr:from>
    <xdr:to>
      <xdr:col>24</xdr:col>
      <xdr:colOff>114300</xdr:colOff>
      <xdr:row>75</xdr:row>
      <xdr:rowOff>16613</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2773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109340</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6251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250,533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156534</xdr:rowOff>
    </xdr:from>
    <xdr:to>
      <xdr:col>20</xdr:col>
      <xdr:colOff>38100</xdr:colOff>
      <xdr:row>75</xdr:row>
      <xdr:rowOff>86684</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2843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103211</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6190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130830</xdr:rowOff>
    </xdr:from>
    <xdr:to>
      <xdr:col>15</xdr:col>
      <xdr:colOff>101600</xdr:colOff>
      <xdr:row>75</xdr:row>
      <xdr:rowOff>60980</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281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77507</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5933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123872</xdr:rowOff>
    </xdr:from>
    <xdr:to>
      <xdr:col>10</xdr:col>
      <xdr:colOff>165100</xdr:colOff>
      <xdr:row>76</xdr:row>
      <xdr:rowOff>54022</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2982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70549</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27578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116035</xdr:rowOff>
    </xdr:from>
    <xdr:to>
      <xdr:col>6</xdr:col>
      <xdr:colOff>38100</xdr:colOff>
      <xdr:row>76</xdr:row>
      <xdr:rowOff>46185</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2974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62712</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2750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衛生費グラフ枠">
          <a:extLst>
            <a:ext uri="{FF2B5EF4-FFF2-40B4-BE49-F238E27FC236}">
              <a16:creationId xmlns:a16="http://schemas.microsoft.com/office/drawing/2014/main" id="{00000000-0008-0000-07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92</xdr:row>
      <xdr:rowOff>26310</xdr:rowOff>
    </xdr:from>
    <xdr:to>
      <xdr:col>24</xdr:col>
      <xdr:colOff>62865</xdr:colOff>
      <xdr:row>98</xdr:row>
      <xdr:rowOff>4488</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flipV="1">
          <a:off x="4633595" y="15799710"/>
          <a:ext cx="1270" cy="10068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8315</xdr:rowOff>
    </xdr:from>
    <xdr:ext cx="534377" cy="259045"/>
    <xdr:sp macro="" textlink="">
      <xdr:nvSpPr>
        <xdr:cNvPr id="225" name="衛生費最小値テキスト">
          <a:extLst>
            <a:ext uri="{FF2B5EF4-FFF2-40B4-BE49-F238E27FC236}">
              <a16:creationId xmlns:a16="http://schemas.microsoft.com/office/drawing/2014/main" id="{00000000-0008-0000-0700-0000E1000000}"/>
            </a:ext>
          </a:extLst>
        </xdr:cNvPr>
        <xdr:cNvSpPr txBox="1"/>
      </xdr:nvSpPr>
      <xdr:spPr>
        <a:xfrm>
          <a:off x="4686300" y="16810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4488</xdr:rowOff>
    </xdr:from>
    <xdr:to>
      <xdr:col>24</xdr:col>
      <xdr:colOff>152400</xdr:colOff>
      <xdr:row>98</xdr:row>
      <xdr:rowOff>4488</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4546600" y="16806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144437</xdr:rowOff>
    </xdr:from>
    <xdr:ext cx="599010" cy="259045"/>
    <xdr:sp macro="" textlink="">
      <xdr:nvSpPr>
        <xdr:cNvPr id="227" name="衛生費最大値テキスト">
          <a:extLst>
            <a:ext uri="{FF2B5EF4-FFF2-40B4-BE49-F238E27FC236}">
              <a16:creationId xmlns:a16="http://schemas.microsoft.com/office/drawing/2014/main" id="{00000000-0008-0000-0700-0000E3000000}"/>
            </a:ext>
          </a:extLst>
        </xdr:cNvPr>
        <xdr:cNvSpPr txBox="1"/>
      </xdr:nvSpPr>
      <xdr:spPr>
        <a:xfrm>
          <a:off x="4686300" y="15574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249,801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92</xdr:row>
      <xdr:rowOff>26310</xdr:rowOff>
    </xdr:from>
    <xdr:to>
      <xdr:col>24</xdr:col>
      <xdr:colOff>152400</xdr:colOff>
      <xdr:row>92</xdr:row>
      <xdr:rowOff>26310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5799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102465</xdr:rowOff>
    </xdr:from>
    <xdr:to>
      <xdr:col>24</xdr:col>
      <xdr:colOff>63500</xdr:colOff>
      <xdr:row>96</xdr:row>
      <xdr:rowOff>127254</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3797300" y="16561665"/>
          <a:ext cx="838200" cy="24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99568</xdr:rowOff>
    </xdr:from>
    <xdr:ext cx="534377" cy="259045"/>
    <xdr:sp macro="" textlink="">
      <xdr:nvSpPr>
        <xdr:cNvPr id="230" name="衛生費平均値テキスト">
          <a:extLst>
            <a:ext uri="{FF2B5EF4-FFF2-40B4-BE49-F238E27FC236}">
              <a16:creationId xmlns:a16="http://schemas.microsoft.com/office/drawing/2014/main" id="{00000000-0008-0000-0700-0000E6000000}"/>
            </a:ext>
          </a:extLst>
        </xdr:cNvPr>
        <xdr:cNvSpPr txBox="1"/>
      </xdr:nvSpPr>
      <xdr:spPr>
        <a:xfrm>
          <a:off x="4686300" y="165587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121141</xdr:rowOff>
    </xdr:from>
    <xdr:to>
      <xdr:col>24</xdr:col>
      <xdr:colOff>114300</xdr:colOff>
      <xdr:row>97</xdr:row>
      <xdr:rowOff>51291</xdr:rowOff>
    </xdr:to>
    <xdr:sp macro="" textlink="">
      <xdr:nvSpPr>
        <xdr:cNvPr id="231" name="フローチャート: 判断 230">
          <a:extLst>
            <a:ext uri="{FF2B5EF4-FFF2-40B4-BE49-F238E27FC236}">
              <a16:creationId xmlns:a16="http://schemas.microsoft.com/office/drawing/2014/main" id="{00000000-0008-0000-0700-0000E7000000}"/>
            </a:ext>
          </a:extLst>
        </xdr:cNvPr>
        <xdr:cNvSpPr/>
      </xdr:nvSpPr>
      <xdr:spPr>
        <a:xfrm>
          <a:off x="4584700" y="16580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127254</xdr:rowOff>
    </xdr:from>
    <xdr:to>
      <xdr:col>19</xdr:col>
      <xdr:colOff>177800</xdr:colOff>
      <xdr:row>96</xdr:row>
      <xdr:rowOff>163863</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2908300" y="16586454"/>
          <a:ext cx="889000" cy="36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130725</xdr:rowOff>
    </xdr:from>
    <xdr:to>
      <xdr:col>20</xdr:col>
      <xdr:colOff>38100</xdr:colOff>
      <xdr:row>97</xdr:row>
      <xdr:rowOff>60875</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3746500" y="16589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52002</xdr:rowOff>
    </xdr:from>
    <xdr:ext cx="534377" cy="259045"/>
    <xdr:sp macro="" textlink="">
      <xdr:nvSpPr>
        <xdr:cNvPr id="234" name="テキスト ボックス 233">
          <a:extLst>
            <a:ext uri="{FF2B5EF4-FFF2-40B4-BE49-F238E27FC236}">
              <a16:creationId xmlns:a16="http://schemas.microsoft.com/office/drawing/2014/main" id="{00000000-0008-0000-0700-0000EA000000}"/>
            </a:ext>
          </a:extLst>
        </xdr:cNvPr>
        <xdr:cNvSpPr txBox="1"/>
      </xdr:nvSpPr>
      <xdr:spPr>
        <a:xfrm>
          <a:off x="3530111" y="16682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163863</xdr:rowOff>
    </xdr:from>
    <xdr:to>
      <xdr:col>15</xdr:col>
      <xdr:colOff>50800</xdr:colOff>
      <xdr:row>97</xdr:row>
      <xdr:rowOff>14861</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2019300" y="16623063"/>
          <a:ext cx="889000" cy="22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136627</xdr:rowOff>
    </xdr:from>
    <xdr:to>
      <xdr:col>15</xdr:col>
      <xdr:colOff>101600</xdr:colOff>
      <xdr:row>97</xdr:row>
      <xdr:rowOff>66777</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2857500" y="16595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57904</xdr:rowOff>
    </xdr:from>
    <xdr:ext cx="534377"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2641111" y="16688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159789</xdr:rowOff>
    </xdr:from>
    <xdr:to>
      <xdr:col>10</xdr:col>
      <xdr:colOff>114300</xdr:colOff>
      <xdr:row>97</xdr:row>
      <xdr:rowOff>14861</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1130300" y="16618989"/>
          <a:ext cx="889000" cy="26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171165</xdr:rowOff>
    </xdr:from>
    <xdr:to>
      <xdr:col>10</xdr:col>
      <xdr:colOff>165100</xdr:colOff>
      <xdr:row>97</xdr:row>
      <xdr:rowOff>101315</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1968500" y="16630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92442</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1752111" y="16723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5964</xdr:rowOff>
    </xdr:from>
    <xdr:to>
      <xdr:col>6</xdr:col>
      <xdr:colOff>38100</xdr:colOff>
      <xdr:row>97</xdr:row>
      <xdr:rowOff>107564</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079500" y="16636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98691</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863111" y="16729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51665</xdr:rowOff>
    </xdr:from>
    <xdr:to>
      <xdr:col>24</xdr:col>
      <xdr:colOff>114300</xdr:colOff>
      <xdr:row>96</xdr:row>
      <xdr:rowOff>153265</xdr:rowOff>
    </xdr:to>
    <xdr:sp macro="" textlink="">
      <xdr:nvSpPr>
        <xdr:cNvPr id="248" name="楕円 247">
          <a:extLst>
            <a:ext uri="{FF2B5EF4-FFF2-40B4-BE49-F238E27FC236}">
              <a16:creationId xmlns:a16="http://schemas.microsoft.com/office/drawing/2014/main" id="{00000000-0008-0000-0700-0000F8000000}"/>
            </a:ext>
          </a:extLst>
        </xdr:cNvPr>
        <xdr:cNvSpPr/>
      </xdr:nvSpPr>
      <xdr:spPr>
        <a:xfrm>
          <a:off x="4584700" y="16510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74542</xdr:rowOff>
    </xdr:from>
    <xdr:ext cx="534377" cy="259045"/>
    <xdr:sp macro="" textlink="">
      <xdr:nvSpPr>
        <xdr:cNvPr id="249" name="衛生費該当値テキスト">
          <a:extLst>
            <a:ext uri="{FF2B5EF4-FFF2-40B4-BE49-F238E27FC236}">
              <a16:creationId xmlns:a16="http://schemas.microsoft.com/office/drawing/2014/main" id="{00000000-0008-0000-0700-0000F9000000}"/>
            </a:ext>
          </a:extLst>
        </xdr:cNvPr>
        <xdr:cNvSpPr txBox="1"/>
      </xdr:nvSpPr>
      <xdr:spPr>
        <a:xfrm>
          <a:off x="4686300" y="16362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76454</xdr:rowOff>
    </xdr:from>
    <xdr:to>
      <xdr:col>20</xdr:col>
      <xdr:colOff>38100</xdr:colOff>
      <xdr:row>97</xdr:row>
      <xdr:rowOff>6604</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3746500" y="16535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23131</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530111" y="16310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113063</xdr:rowOff>
    </xdr:from>
    <xdr:to>
      <xdr:col>15</xdr:col>
      <xdr:colOff>101600</xdr:colOff>
      <xdr:row>97</xdr:row>
      <xdr:rowOff>43213</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2857500" y="16572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59740</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641111" y="16347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135511</xdr:rowOff>
    </xdr:from>
    <xdr:to>
      <xdr:col>10</xdr:col>
      <xdr:colOff>165100</xdr:colOff>
      <xdr:row>97</xdr:row>
      <xdr:rowOff>65661</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1968500" y="16594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82188</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752111" y="16369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108989</xdr:rowOff>
    </xdr:from>
    <xdr:to>
      <xdr:col>6</xdr:col>
      <xdr:colOff>38100</xdr:colOff>
      <xdr:row>97</xdr:row>
      <xdr:rowOff>39139</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079500" y="16568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55666</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863111" y="16343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7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7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00000000-0008-0000-07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42382</xdr:rowOff>
    </xdr:from>
    <xdr:to>
      <xdr:col>54</xdr:col>
      <xdr:colOff>189865</xdr:colOff>
      <xdr:row>39</xdr:row>
      <xdr:rowOff>98878</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flipV="1">
          <a:off x="10475595" y="5185882"/>
          <a:ext cx="1270" cy="15995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4" name="労働費最小値テキスト">
          <a:extLst>
            <a:ext uri="{FF2B5EF4-FFF2-40B4-BE49-F238E27FC236}">
              <a16:creationId xmlns:a16="http://schemas.microsoft.com/office/drawing/2014/main" id="{00000000-0008-0000-0700-00001C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160509</xdr:rowOff>
    </xdr:from>
    <xdr:ext cx="469744" cy="259045"/>
    <xdr:sp macro="" textlink="">
      <xdr:nvSpPr>
        <xdr:cNvPr id="286" name="労働費最大値テキスト">
          <a:extLst>
            <a:ext uri="{FF2B5EF4-FFF2-40B4-BE49-F238E27FC236}">
              <a16:creationId xmlns:a16="http://schemas.microsoft.com/office/drawing/2014/main" id="{00000000-0008-0000-0700-00001E010000}"/>
            </a:ext>
          </a:extLst>
        </xdr:cNvPr>
        <xdr:cNvSpPr txBox="1"/>
      </xdr:nvSpPr>
      <xdr:spPr>
        <a:xfrm>
          <a:off x="10528300" y="4961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4,898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42382</xdr:rowOff>
    </xdr:from>
    <xdr:to>
      <xdr:col>55</xdr:col>
      <xdr:colOff>88900</xdr:colOff>
      <xdr:row>30</xdr:row>
      <xdr:rowOff>42382</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5185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98878</xdr:rowOff>
    </xdr:from>
    <xdr:to>
      <xdr:col>55</xdr:col>
      <xdr:colOff>0</xdr:colOff>
      <xdr:row>39</xdr:row>
      <xdr:rowOff>98878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9639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154884</xdr:rowOff>
    </xdr:from>
    <xdr:ext cx="378565" cy="259045"/>
    <xdr:sp macro="" textlink="">
      <xdr:nvSpPr>
        <xdr:cNvPr id="289" name="労働費平均値テキスト">
          <a:extLst>
            <a:ext uri="{FF2B5EF4-FFF2-40B4-BE49-F238E27FC236}">
              <a16:creationId xmlns:a16="http://schemas.microsoft.com/office/drawing/2014/main" id="{00000000-0008-0000-0700-000021010000}"/>
            </a:ext>
          </a:extLst>
        </xdr:cNvPr>
        <xdr:cNvSpPr txBox="1"/>
      </xdr:nvSpPr>
      <xdr:spPr>
        <a:xfrm>
          <a:off x="10528300" y="632708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132007</xdr:rowOff>
    </xdr:from>
    <xdr:to>
      <xdr:col>55</xdr:col>
      <xdr:colOff>50800</xdr:colOff>
      <xdr:row>38</xdr:row>
      <xdr:rowOff>62157</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10426700" y="6475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98878</xdr:rowOff>
    </xdr:from>
    <xdr:to>
      <xdr:col>50</xdr:col>
      <xdr:colOff>114300</xdr:colOff>
      <xdr:row>39</xdr:row>
      <xdr:rowOff>98878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8750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119271</xdr:rowOff>
    </xdr:from>
    <xdr:to>
      <xdr:col>50</xdr:col>
      <xdr:colOff>165100</xdr:colOff>
      <xdr:row>38</xdr:row>
      <xdr:rowOff>49421</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9588500" y="6462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65948</xdr:rowOff>
    </xdr:from>
    <xdr:ext cx="378565"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9450017" y="62381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98878</xdr:rowOff>
    </xdr:from>
    <xdr:to>
      <xdr:col>45</xdr:col>
      <xdr:colOff>177800</xdr:colOff>
      <xdr:row>39</xdr:row>
      <xdr:rowOff>98878</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7861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132987</xdr:rowOff>
    </xdr:from>
    <xdr:to>
      <xdr:col>46</xdr:col>
      <xdr:colOff>38100</xdr:colOff>
      <xdr:row>38</xdr:row>
      <xdr:rowOff>63137</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8699500" y="6476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79664</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8561017" y="62518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98878</xdr:rowOff>
    </xdr:from>
    <xdr:to>
      <xdr:col>41</xdr:col>
      <xdr:colOff>50800</xdr:colOff>
      <xdr:row>39</xdr:row>
      <xdr:rowOff>98878</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697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158133</xdr:rowOff>
    </xdr:from>
    <xdr:to>
      <xdr:col>41</xdr:col>
      <xdr:colOff>101600</xdr:colOff>
      <xdr:row>38</xdr:row>
      <xdr:rowOff>88283</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810500" y="6501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104810</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72017" y="62770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154541</xdr:rowOff>
    </xdr:from>
    <xdr:to>
      <xdr:col>36</xdr:col>
      <xdr:colOff>165100</xdr:colOff>
      <xdr:row>38</xdr:row>
      <xdr:rowOff>84691</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6921500" y="649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101218</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6783017" y="62734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48078</xdr:rowOff>
    </xdr:from>
    <xdr:to>
      <xdr:col>55</xdr:col>
      <xdr:colOff>50800</xdr:colOff>
      <xdr:row>39</xdr:row>
      <xdr:rowOff>149678</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10426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134455</xdr:rowOff>
    </xdr:from>
    <xdr:ext cx="249299" cy="259045"/>
    <xdr:sp macro="" textlink="">
      <xdr:nvSpPr>
        <xdr:cNvPr id="308" name="労働費該当値テキスト">
          <a:extLst>
            <a:ext uri="{FF2B5EF4-FFF2-40B4-BE49-F238E27FC236}">
              <a16:creationId xmlns:a16="http://schemas.microsoft.com/office/drawing/2014/main" id="{00000000-0008-0000-0700-000034010000}"/>
            </a:ext>
          </a:extLst>
        </xdr:cNvPr>
        <xdr:cNvSpPr txBox="1"/>
      </xdr:nvSpPr>
      <xdr:spPr>
        <a:xfrm>
          <a:off x="10528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48078</xdr:rowOff>
    </xdr:from>
    <xdr:to>
      <xdr:col>50</xdr:col>
      <xdr:colOff>165100</xdr:colOff>
      <xdr:row>39</xdr:row>
      <xdr:rowOff>149678</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9588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140805</xdr:rowOff>
    </xdr:from>
    <xdr:ext cx="249299"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514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48078</xdr:rowOff>
    </xdr:from>
    <xdr:to>
      <xdr:col>46</xdr:col>
      <xdr:colOff>38100</xdr:colOff>
      <xdr:row>39</xdr:row>
      <xdr:rowOff>149678</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8699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140805</xdr:rowOff>
    </xdr:from>
    <xdr:ext cx="249299"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625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48078</xdr:rowOff>
    </xdr:from>
    <xdr:to>
      <xdr:col>41</xdr:col>
      <xdr:colOff>101600</xdr:colOff>
      <xdr:row>39</xdr:row>
      <xdr:rowOff>149678</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781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140805</xdr:rowOff>
    </xdr:from>
    <xdr:ext cx="249299"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73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48078</xdr:rowOff>
    </xdr:from>
    <xdr:to>
      <xdr:col>36</xdr:col>
      <xdr:colOff>165100</xdr:colOff>
      <xdr:row>39</xdr:row>
      <xdr:rowOff>149678</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692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140805</xdr:rowOff>
    </xdr:from>
    <xdr:ext cx="249299"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84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26261</xdr:rowOff>
    </xdr:from>
    <xdr:to>
      <xdr:col>54</xdr:col>
      <xdr:colOff>189865</xdr:colOff>
      <xdr:row>58</xdr:row>
      <xdr:rowOff>170165</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8770211"/>
          <a:ext cx="1270" cy="13440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2542</xdr:rowOff>
    </xdr:from>
    <xdr:ext cx="469744"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10118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170165</xdr:rowOff>
    </xdr:from>
    <xdr:to>
      <xdr:col>55</xdr:col>
      <xdr:colOff>88900</xdr:colOff>
      <xdr:row>58</xdr:row>
      <xdr:rowOff>170165</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10114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144388</xdr:rowOff>
    </xdr:from>
    <xdr:ext cx="599010"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5454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182,387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26261</xdr:rowOff>
    </xdr:from>
    <xdr:to>
      <xdr:col>55</xdr:col>
      <xdr:colOff>88900</xdr:colOff>
      <xdr:row>51</xdr:row>
      <xdr:rowOff>26261</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8770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71722</xdr:rowOff>
    </xdr:from>
    <xdr:to>
      <xdr:col>55</xdr:col>
      <xdr:colOff>0</xdr:colOff>
      <xdr:row>57</xdr:row>
      <xdr:rowOff>144478</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9639300" y="9844372"/>
          <a:ext cx="838200" cy="72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3228</xdr:rowOff>
    </xdr:from>
    <xdr:ext cx="534377"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7758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24801</xdr:rowOff>
    </xdr:from>
    <xdr:to>
      <xdr:col>55</xdr:col>
      <xdr:colOff>50800</xdr:colOff>
      <xdr:row>57</xdr:row>
      <xdr:rowOff>126401</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797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45144</xdr:rowOff>
    </xdr:from>
    <xdr:to>
      <xdr:col>50</xdr:col>
      <xdr:colOff>114300</xdr:colOff>
      <xdr:row>57</xdr:row>
      <xdr:rowOff>144478</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8750300" y="9817794"/>
          <a:ext cx="889000" cy="99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41412</xdr:rowOff>
    </xdr:from>
    <xdr:to>
      <xdr:col>50</xdr:col>
      <xdr:colOff>165100</xdr:colOff>
      <xdr:row>57</xdr:row>
      <xdr:rowOff>143012</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814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159539</xdr:rowOff>
    </xdr:from>
    <xdr:ext cx="534377"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372111" y="9589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45144</xdr:rowOff>
    </xdr:from>
    <xdr:to>
      <xdr:col>45</xdr:col>
      <xdr:colOff>177800</xdr:colOff>
      <xdr:row>57</xdr:row>
      <xdr:rowOff>120497</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7861300" y="9817794"/>
          <a:ext cx="889000" cy="75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37960</xdr:rowOff>
    </xdr:from>
    <xdr:to>
      <xdr:col>46</xdr:col>
      <xdr:colOff>38100</xdr:colOff>
      <xdr:row>57</xdr:row>
      <xdr:rowOff>139560</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9810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130687</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483111" y="9903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120497</xdr:rowOff>
    </xdr:from>
    <xdr:to>
      <xdr:col>41</xdr:col>
      <xdr:colOff>50800</xdr:colOff>
      <xdr:row>57</xdr:row>
      <xdr:rowOff>168900</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6972300" y="9893147"/>
          <a:ext cx="889000" cy="48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44780</xdr:rowOff>
    </xdr:from>
    <xdr:to>
      <xdr:col>41</xdr:col>
      <xdr:colOff>101600</xdr:colOff>
      <xdr:row>57</xdr:row>
      <xdr:rowOff>146380</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9817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162907</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594111" y="9592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66947</xdr:rowOff>
    </xdr:from>
    <xdr:to>
      <xdr:col>36</xdr:col>
      <xdr:colOff>165100</xdr:colOff>
      <xdr:row>57</xdr:row>
      <xdr:rowOff>168547</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9839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13624</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05111" y="9614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20922</xdr:rowOff>
    </xdr:from>
    <xdr:to>
      <xdr:col>55</xdr:col>
      <xdr:colOff>50800</xdr:colOff>
      <xdr:row>57</xdr:row>
      <xdr:rowOff>122522</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9793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43799</xdr:rowOff>
    </xdr:from>
    <xdr:ext cx="534377"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9644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93678</xdr:rowOff>
    </xdr:from>
    <xdr:to>
      <xdr:col>50</xdr:col>
      <xdr:colOff>165100</xdr:colOff>
      <xdr:row>58</xdr:row>
      <xdr:rowOff>23828</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9866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14955</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372111" y="9959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165794</xdr:rowOff>
    </xdr:from>
    <xdr:to>
      <xdr:col>46</xdr:col>
      <xdr:colOff>38100</xdr:colOff>
      <xdr:row>57</xdr:row>
      <xdr:rowOff>95944</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9766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112471</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483111" y="9542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69697</xdr:rowOff>
    </xdr:from>
    <xdr:to>
      <xdr:col>41</xdr:col>
      <xdr:colOff>101600</xdr:colOff>
      <xdr:row>57</xdr:row>
      <xdr:rowOff>171297</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9842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162424</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594111" y="9935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118100</xdr:rowOff>
    </xdr:from>
    <xdr:to>
      <xdr:col>36</xdr:col>
      <xdr:colOff>165100</xdr:colOff>
      <xdr:row>58</xdr:row>
      <xdr:rowOff>48250</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9890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39377</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05111" y="9983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商工費グラフ枠">
          <a:extLst>
            <a:ext uri="{FF2B5EF4-FFF2-40B4-BE49-F238E27FC236}">
              <a16:creationId xmlns:a16="http://schemas.microsoft.com/office/drawing/2014/main" id="{00000000-0008-0000-07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28902</xdr:rowOff>
    </xdr:from>
    <xdr:to>
      <xdr:col>54</xdr:col>
      <xdr:colOff>189865</xdr:colOff>
      <xdr:row>78</xdr:row>
      <xdr:rowOff>120634</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flipV="1">
          <a:off x="10475595" y="12201852"/>
          <a:ext cx="1270" cy="1291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124461</xdr:rowOff>
    </xdr:from>
    <xdr:ext cx="469744" cy="259045"/>
    <xdr:sp macro="" textlink="">
      <xdr:nvSpPr>
        <xdr:cNvPr id="396" name="商工費最小値テキスト">
          <a:extLst>
            <a:ext uri="{FF2B5EF4-FFF2-40B4-BE49-F238E27FC236}">
              <a16:creationId xmlns:a16="http://schemas.microsoft.com/office/drawing/2014/main" id="{00000000-0008-0000-0700-00008C010000}"/>
            </a:ext>
          </a:extLst>
        </xdr:cNvPr>
        <xdr:cNvSpPr txBox="1"/>
      </xdr:nvSpPr>
      <xdr:spPr>
        <a:xfrm>
          <a:off x="10528300" y="13497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120634</xdr:rowOff>
    </xdr:from>
    <xdr:to>
      <xdr:col>55</xdr:col>
      <xdr:colOff>88900</xdr:colOff>
      <xdr:row>78</xdr:row>
      <xdr:rowOff>120634</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10388600" y="13493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147029</xdr:rowOff>
    </xdr:from>
    <xdr:ext cx="599010" cy="259045"/>
    <xdr:sp macro="" textlink="">
      <xdr:nvSpPr>
        <xdr:cNvPr id="398" name="商工費最大値テキスト">
          <a:extLst>
            <a:ext uri="{FF2B5EF4-FFF2-40B4-BE49-F238E27FC236}">
              <a16:creationId xmlns:a16="http://schemas.microsoft.com/office/drawing/2014/main" id="{00000000-0008-0000-0700-00008E010000}"/>
            </a:ext>
          </a:extLst>
        </xdr:cNvPr>
        <xdr:cNvSpPr txBox="1"/>
      </xdr:nvSpPr>
      <xdr:spPr>
        <a:xfrm>
          <a:off x="10528300" y="119770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286,734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28902</xdr:rowOff>
    </xdr:from>
    <xdr:to>
      <xdr:col>55</xdr:col>
      <xdr:colOff>88900</xdr:colOff>
      <xdr:row>71</xdr:row>
      <xdr:rowOff>28902</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2201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87908</xdr:rowOff>
    </xdr:from>
    <xdr:to>
      <xdr:col>55</xdr:col>
      <xdr:colOff>0</xdr:colOff>
      <xdr:row>78</xdr:row>
      <xdr:rowOff>5525</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9639300" y="13289558"/>
          <a:ext cx="838200" cy="89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110921</xdr:rowOff>
    </xdr:from>
    <xdr:ext cx="534377" cy="259045"/>
    <xdr:sp macro="" textlink="">
      <xdr:nvSpPr>
        <xdr:cNvPr id="401" name="商工費平均値テキスト">
          <a:extLst>
            <a:ext uri="{FF2B5EF4-FFF2-40B4-BE49-F238E27FC236}">
              <a16:creationId xmlns:a16="http://schemas.microsoft.com/office/drawing/2014/main" id="{00000000-0008-0000-0700-000091010000}"/>
            </a:ext>
          </a:extLst>
        </xdr:cNvPr>
        <xdr:cNvSpPr txBox="1"/>
      </xdr:nvSpPr>
      <xdr:spPr>
        <a:xfrm>
          <a:off x="10528300" y="133125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132494</xdr:rowOff>
    </xdr:from>
    <xdr:to>
      <xdr:col>55</xdr:col>
      <xdr:colOff>50800</xdr:colOff>
      <xdr:row>78</xdr:row>
      <xdr:rowOff>62644</xdr:rowOff>
    </xdr:to>
    <xdr:sp macro="" textlink="">
      <xdr:nvSpPr>
        <xdr:cNvPr id="402" name="フローチャート: 判断 401">
          <a:extLst>
            <a:ext uri="{FF2B5EF4-FFF2-40B4-BE49-F238E27FC236}">
              <a16:creationId xmlns:a16="http://schemas.microsoft.com/office/drawing/2014/main" id="{00000000-0008-0000-0700-000092010000}"/>
            </a:ext>
          </a:extLst>
        </xdr:cNvPr>
        <xdr:cNvSpPr/>
      </xdr:nvSpPr>
      <xdr:spPr>
        <a:xfrm>
          <a:off x="10426700" y="13334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5525</xdr:rowOff>
    </xdr:from>
    <xdr:to>
      <xdr:col>50</xdr:col>
      <xdr:colOff>114300</xdr:colOff>
      <xdr:row>78</xdr:row>
      <xdr:rowOff>39216</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8750300" y="13378625"/>
          <a:ext cx="889000" cy="33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123337</xdr:rowOff>
    </xdr:from>
    <xdr:to>
      <xdr:col>50</xdr:col>
      <xdr:colOff>165100</xdr:colOff>
      <xdr:row>78</xdr:row>
      <xdr:rowOff>53487</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9588500" y="13324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70014</xdr:rowOff>
    </xdr:from>
    <xdr:ext cx="534377" cy="259045"/>
    <xdr:sp macro="" textlink="">
      <xdr:nvSpPr>
        <xdr:cNvPr id="405" name="テキスト ボックス 404">
          <a:extLst>
            <a:ext uri="{FF2B5EF4-FFF2-40B4-BE49-F238E27FC236}">
              <a16:creationId xmlns:a16="http://schemas.microsoft.com/office/drawing/2014/main" id="{00000000-0008-0000-0700-000095010000}"/>
            </a:ext>
          </a:extLst>
        </xdr:cNvPr>
        <xdr:cNvSpPr txBox="1"/>
      </xdr:nvSpPr>
      <xdr:spPr>
        <a:xfrm>
          <a:off x="9372111" y="13100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19580</xdr:rowOff>
    </xdr:from>
    <xdr:to>
      <xdr:col>45</xdr:col>
      <xdr:colOff>177800</xdr:colOff>
      <xdr:row>78</xdr:row>
      <xdr:rowOff>39216</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7861300" y="13392680"/>
          <a:ext cx="889000" cy="19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119176</xdr:rowOff>
    </xdr:from>
    <xdr:to>
      <xdr:col>46</xdr:col>
      <xdr:colOff>38100</xdr:colOff>
      <xdr:row>78</xdr:row>
      <xdr:rowOff>49326</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8699500" y="13320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65853</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8483111" y="13096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157590</xdr:rowOff>
    </xdr:from>
    <xdr:to>
      <xdr:col>41</xdr:col>
      <xdr:colOff>50800</xdr:colOff>
      <xdr:row>78</xdr:row>
      <xdr:rowOff>19580</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6972300" y="13359240"/>
          <a:ext cx="889000" cy="33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112016</xdr:rowOff>
    </xdr:from>
    <xdr:to>
      <xdr:col>41</xdr:col>
      <xdr:colOff>101600</xdr:colOff>
      <xdr:row>78</xdr:row>
      <xdr:rowOff>42166</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7810500" y="13313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58693</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7594111" y="13088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161348</xdr:rowOff>
    </xdr:from>
    <xdr:to>
      <xdr:col>36</xdr:col>
      <xdr:colOff>165100</xdr:colOff>
      <xdr:row>78</xdr:row>
      <xdr:rowOff>91498</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6921500" y="13362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82625</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6705111" y="13455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37108</xdr:rowOff>
    </xdr:from>
    <xdr:to>
      <xdr:col>55</xdr:col>
      <xdr:colOff>50800</xdr:colOff>
      <xdr:row>77</xdr:row>
      <xdr:rowOff>138708</xdr:rowOff>
    </xdr:to>
    <xdr:sp macro="" textlink="">
      <xdr:nvSpPr>
        <xdr:cNvPr id="419" name="楕円 418">
          <a:extLst>
            <a:ext uri="{FF2B5EF4-FFF2-40B4-BE49-F238E27FC236}">
              <a16:creationId xmlns:a16="http://schemas.microsoft.com/office/drawing/2014/main" id="{00000000-0008-0000-0700-0000A3010000}"/>
            </a:ext>
          </a:extLst>
        </xdr:cNvPr>
        <xdr:cNvSpPr/>
      </xdr:nvSpPr>
      <xdr:spPr>
        <a:xfrm>
          <a:off x="10426700" y="13238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59985</xdr:rowOff>
    </xdr:from>
    <xdr:ext cx="534377" cy="259045"/>
    <xdr:sp macro="" textlink="">
      <xdr:nvSpPr>
        <xdr:cNvPr id="420" name="商工費該当値テキスト">
          <a:extLst>
            <a:ext uri="{FF2B5EF4-FFF2-40B4-BE49-F238E27FC236}">
              <a16:creationId xmlns:a16="http://schemas.microsoft.com/office/drawing/2014/main" id="{00000000-0008-0000-0700-0000A4010000}"/>
            </a:ext>
          </a:extLst>
        </xdr:cNvPr>
        <xdr:cNvSpPr txBox="1"/>
      </xdr:nvSpPr>
      <xdr:spPr>
        <a:xfrm>
          <a:off x="10528300" y="13090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126175</xdr:rowOff>
    </xdr:from>
    <xdr:to>
      <xdr:col>50</xdr:col>
      <xdr:colOff>165100</xdr:colOff>
      <xdr:row>78</xdr:row>
      <xdr:rowOff>56325</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9588500" y="13327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47452</xdr:rowOff>
    </xdr:from>
    <xdr:ext cx="534377"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372111" y="13420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159866</xdr:rowOff>
    </xdr:from>
    <xdr:to>
      <xdr:col>46</xdr:col>
      <xdr:colOff>38100</xdr:colOff>
      <xdr:row>78</xdr:row>
      <xdr:rowOff>90016</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8699500" y="13361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81143</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483111" y="13454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140230</xdr:rowOff>
    </xdr:from>
    <xdr:to>
      <xdr:col>41</xdr:col>
      <xdr:colOff>101600</xdr:colOff>
      <xdr:row>78</xdr:row>
      <xdr:rowOff>70380</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7810500" y="1334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61507</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7594111" y="13434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106790</xdr:rowOff>
    </xdr:from>
    <xdr:to>
      <xdr:col>36</xdr:col>
      <xdr:colOff>165100</xdr:colOff>
      <xdr:row>78</xdr:row>
      <xdr:rowOff>36940</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6921500" y="1330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53467</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6705111" y="13083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7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a:extLst>
            <a:ext uri="{FF2B5EF4-FFF2-40B4-BE49-F238E27FC236}">
              <a16:creationId xmlns:a16="http://schemas.microsoft.com/office/drawing/2014/main" id="{00000000-0008-0000-07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154894</xdr:rowOff>
    </xdr:from>
    <xdr:to>
      <xdr:col>54</xdr:col>
      <xdr:colOff>189865</xdr:colOff>
      <xdr:row>98</xdr:row>
      <xdr:rowOff>75022</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flipV="1">
          <a:off x="10475595" y="15413944"/>
          <a:ext cx="1270" cy="1463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78849</xdr:rowOff>
    </xdr:from>
    <xdr:ext cx="534377" cy="259045"/>
    <xdr:sp macro="" textlink="">
      <xdr:nvSpPr>
        <xdr:cNvPr id="453" name="土木費最小値テキスト">
          <a:extLst>
            <a:ext uri="{FF2B5EF4-FFF2-40B4-BE49-F238E27FC236}">
              <a16:creationId xmlns:a16="http://schemas.microsoft.com/office/drawing/2014/main" id="{00000000-0008-0000-0700-0000C5010000}"/>
            </a:ext>
          </a:extLst>
        </xdr:cNvPr>
        <xdr:cNvSpPr txBox="1"/>
      </xdr:nvSpPr>
      <xdr:spPr>
        <a:xfrm>
          <a:off x="10528300" y="16880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75022</xdr:rowOff>
    </xdr:from>
    <xdr:to>
      <xdr:col>55</xdr:col>
      <xdr:colOff>88900</xdr:colOff>
      <xdr:row>98</xdr:row>
      <xdr:rowOff>75022</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68771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101571</xdr:rowOff>
    </xdr:from>
    <xdr:ext cx="599010" cy="259045"/>
    <xdr:sp macro="" textlink="">
      <xdr:nvSpPr>
        <xdr:cNvPr id="455" name="土木費最大値テキスト">
          <a:extLst>
            <a:ext uri="{FF2B5EF4-FFF2-40B4-BE49-F238E27FC236}">
              <a16:creationId xmlns:a16="http://schemas.microsoft.com/office/drawing/2014/main" id="{00000000-0008-0000-0700-0000C7010000}"/>
            </a:ext>
          </a:extLst>
        </xdr:cNvPr>
        <xdr:cNvSpPr txBox="1"/>
      </xdr:nvSpPr>
      <xdr:spPr>
        <a:xfrm>
          <a:off x="10528300" y="151891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210,506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154894</xdr:rowOff>
    </xdr:from>
    <xdr:to>
      <xdr:col>55</xdr:col>
      <xdr:colOff>88900</xdr:colOff>
      <xdr:row>89</xdr:row>
      <xdr:rowOff>154894</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5413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60826</xdr:rowOff>
    </xdr:from>
    <xdr:to>
      <xdr:col>55</xdr:col>
      <xdr:colOff>0</xdr:colOff>
      <xdr:row>97</xdr:row>
      <xdr:rowOff>38872</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9639300" y="16520026"/>
          <a:ext cx="838200" cy="149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1109</xdr:rowOff>
    </xdr:from>
    <xdr:ext cx="534377" cy="259045"/>
    <xdr:sp macro="" textlink="">
      <xdr:nvSpPr>
        <xdr:cNvPr id="458" name="土木費平均値テキスト">
          <a:extLst>
            <a:ext uri="{FF2B5EF4-FFF2-40B4-BE49-F238E27FC236}">
              <a16:creationId xmlns:a16="http://schemas.microsoft.com/office/drawing/2014/main" id="{00000000-0008-0000-0700-0000CA010000}"/>
            </a:ext>
          </a:extLst>
        </xdr:cNvPr>
        <xdr:cNvSpPr txBox="1"/>
      </xdr:nvSpPr>
      <xdr:spPr>
        <a:xfrm>
          <a:off x="10528300" y="164603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22682</xdr:rowOff>
    </xdr:from>
    <xdr:to>
      <xdr:col>55</xdr:col>
      <xdr:colOff>50800</xdr:colOff>
      <xdr:row>96</xdr:row>
      <xdr:rowOff>124282</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10426700" y="16481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38872</xdr:rowOff>
    </xdr:from>
    <xdr:to>
      <xdr:col>50</xdr:col>
      <xdr:colOff>114300</xdr:colOff>
      <xdr:row>97</xdr:row>
      <xdr:rowOff>91283</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8750300" y="16669522"/>
          <a:ext cx="889000" cy="52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26043</xdr:rowOff>
    </xdr:from>
    <xdr:to>
      <xdr:col>50</xdr:col>
      <xdr:colOff>165100</xdr:colOff>
      <xdr:row>96</xdr:row>
      <xdr:rowOff>127643</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9588500" y="1648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144170</xdr:rowOff>
    </xdr:from>
    <xdr:ext cx="534377"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9372111" y="16260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29561</xdr:rowOff>
    </xdr:from>
    <xdr:to>
      <xdr:col>45</xdr:col>
      <xdr:colOff>177800</xdr:colOff>
      <xdr:row>97</xdr:row>
      <xdr:rowOff>91283</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7861300" y="16660211"/>
          <a:ext cx="889000"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13408</xdr:rowOff>
    </xdr:from>
    <xdr:to>
      <xdr:col>46</xdr:col>
      <xdr:colOff>38100</xdr:colOff>
      <xdr:row>96</xdr:row>
      <xdr:rowOff>115008</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8699500" y="16472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131535</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8483111" y="16247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12430</xdr:rowOff>
    </xdr:from>
    <xdr:to>
      <xdr:col>41</xdr:col>
      <xdr:colOff>50800</xdr:colOff>
      <xdr:row>97</xdr:row>
      <xdr:rowOff>29561</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6972300" y="16643080"/>
          <a:ext cx="889000" cy="17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53467</xdr:rowOff>
    </xdr:from>
    <xdr:to>
      <xdr:col>41</xdr:col>
      <xdr:colOff>101600</xdr:colOff>
      <xdr:row>96</xdr:row>
      <xdr:rowOff>155067</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7810500" y="16512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144</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7594111" y="16287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93571</xdr:rowOff>
    </xdr:from>
    <xdr:to>
      <xdr:col>36</xdr:col>
      <xdr:colOff>165100</xdr:colOff>
      <xdr:row>97</xdr:row>
      <xdr:rowOff>23721</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6921500" y="16552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40248</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6705111" y="16327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10026</xdr:rowOff>
    </xdr:from>
    <xdr:to>
      <xdr:col>55</xdr:col>
      <xdr:colOff>50800</xdr:colOff>
      <xdr:row>96</xdr:row>
      <xdr:rowOff>111626</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10426700" y="16469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32903</xdr:rowOff>
    </xdr:from>
    <xdr:ext cx="534377" cy="259045"/>
    <xdr:sp macro="" textlink="">
      <xdr:nvSpPr>
        <xdr:cNvPr id="477" name="土木費該当値テキスト">
          <a:extLst>
            <a:ext uri="{FF2B5EF4-FFF2-40B4-BE49-F238E27FC236}">
              <a16:creationId xmlns:a16="http://schemas.microsoft.com/office/drawing/2014/main" id="{00000000-0008-0000-0700-0000DD010000}"/>
            </a:ext>
          </a:extLst>
        </xdr:cNvPr>
        <xdr:cNvSpPr txBox="1"/>
      </xdr:nvSpPr>
      <xdr:spPr>
        <a:xfrm>
          <a:off x="10528300" y="16320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159522</xdr:rowOff>
    </xdr:from>
    <xdr:to>
      <xdr:col>50</xdr:col>
      <xdr:colOff>165100</xdr:colOff>
      <xdr:row>97</xdr:row>
      <xdr:rowOff>89672</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9588500" y="16618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80799</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372111" y="16711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40483</xdr:rowOff>
    </xdr:from>
    <xdr:to>
      <xdr:col>46</xdr:col>
      <xdr:colOff>38100</xdr:colOff>
      <xdr:row>97</xdr:row>
      <xdr:rowOff>142083</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8699500" y="16671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133210</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483111" y="16763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150211</xdr:rowOff>
    </xdr:from>
    <xdr:to>
      <xdr:col>41</xdr:col>
      <xdr:colOff>101600</xdr:colOff>
      <xdr:row>97</xdr:row>
      <xdr:rowOff>80361</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7810500" y="16609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71488</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594111" y="16702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133080</xdr:rowOff>
    </xdr:from>
    <xdr:to>
      <xdr:col>36</xdr:col>
      <xdr:colOff>165100</xdr:colOff>
      <xdr:row>97</xdr:row>
      <xdr:rowOff>63230</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6921500" y="16592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54357</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705111" y="16685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消防費グラフ枠">
          <a:extLst>
            <a:ext uri="{FF2B5EF4-FFF2-40B4-BE49-F238E27FC236}">
              <a16:creationId xmlns:a16="http://schemas.microsoft.com/office/drawing/2014/main" id="{00000000-0008-0000-0700-0000FA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122921</xdr:rowOff>
    </xdr:from>
    <xdr:to>
      <xdr:col>85</xdr:col>
      <xdr:colOff>126364</xdr:colOff>
      <xdr:row>37</xdr:row>
      <xdr:rowOff>71783</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flipV="1">
          <a:off x="16317595" y="5266421"/>
          <a:ext cx="1269" cy="11490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75610</xdr:rowOff>
    </xdr:from>
    <xdr:ext cx="534377" cy="259045"/>
    <xdr:sp macro="" textlink="">
      <xdr:nvSpPr>
        <xdr:cNvPr id="508" name="消防費最小値テキスト">
          <a:extLst>
            <a:ext uri="{FF2B5EF4-FFF2-40B4-BE49-F238E27FC236}">
              <a16:creationId xmlns:a16="http://schemas.microsoft.com/office/drawing/2014/main" id="{00000000-0008-0000-0700-0000FC010000}"/>
            </a:ext>
          </a:extLst>
        </xdr:cNvPr>
        <xdr:cNvSpPr txBox="1"/>
      </xdr:nvSpPr>
      <xdr:spPr>
        <a:xfrm>
          <a:off x="16370300" y="6419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71783</xdr:rowOff>
    </xdr:from>
    <xdr:to>
      <xdr:col>86</xdr:col>
      <xdr:colOff>25400</xdr:colOff>
      <xdr:row>37</xdr:row>
      <xdr:rowOff>71783</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6230600" y="6415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69598</xdr:rowOff>
    </xdr:from>
    <xdr:ext cx="534377" cy="259045"/>
    <xdr:sp macro="" textlink="">
      <xdr:nvSpPr>
        <xdr:cNvPr id="510" name="消防費最大値テキスト">
          <a:extLst>
            <a:ext uri="{FF2B5EF4-FFF2-40B4-BE49-F238E27FC236}">
              <a16:creationId xmlns:a16="http://schemas.microsoft.com/office/drawing/2014/main" id="{00000000-0008-0000-0700-0000FE010000}"/>
            </a:ext>
          </a:extLst>
        </xdr:cNvPr>
        <xdr:cNvSpPr txBox="1"/>
      </xdr:nvSpPr>
      <xdr:spPr>
        <a:xfrm>
          <a:off x="16370300" y="5041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60,734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122921</xdr:rowOff>
    </xdr:from>
    <xdr:to>
      <xdr:col>86</xdr:col>
      <xdr:colOff>25400</xdr:colOff>
      <xdr:row>30</xdr:row>
      <xdr:rowOff>122921</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6230600" y="5266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33</xdr:row>
      <xdr:rowOff>95146</xdr:rowOff>
    </xdr:from>
    <xdr:to>
      <xdr:col>85</xdr:col>
      <xdr:colOff>127000</xdr:colOff>
      <xdr:row>34</xdr:row>
      <xdr:rowOff>139974</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5481300" y="5752996"/>
          <a:ext cx="838200" cy="216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125963</xdr:rowOff>
    </xdr:from>
    <xdr:ext cx="534377" cy="259045"/>
    <xdr:sp macro="" textlink="">
      <xdr:nvSpPr>
        <xdr:cNvPr id="513" name="消防費平均値テキスト">
          <a:extLst>
            <a:ext uri="{FF2B5EF4-FFF2-40B4-BE49-F238E27FC236}">
              <a16:creationId xmlns:a16="http://schemas.microsoft.com/office/drawing/2014/main" id="{00000000-0008-0000-0700-000001020000}"/>
            </a:ext>
          </a:extLst>
        </xdr:cNvPr>
        <xdr:cNvSpPr txBox="1"/>
      </xdr:nvSpPr>
      <xdr:spPr>
        <a:xfrm>
          <a:off x="16370300" y="59552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147536</xdr:rowOff>
    </xdr:from>
    <xdr:to>
      <xdr:col>85</xdr:col>
      <xdr:colOff>177800</xdr:colOff>
      <xdr:row>35</xdr:row>
      <xdr:rowOff>77686</xdr:rowOff>
    </xdr:to>
    <xdr:sp macro="" textlink="">
      <xdr:nvSpPr>
        <xdr:cNvPr id="514" name="フローチャート: 判断 513">
          <a:extLst>
            <a:ext uri="{FF2B5EF4-FFF2-40B4-BE49-F238E27FC236}">
              <a16:creationId xmlns:a16="http://schemas.microsoft.com/office/drawing/2014/main" id="{00000000-0008-0000-0700-000002020000}"/>
            </a:ext>
          </a:extLst>
        </xdr:cNvPr>
        <xdr:cNvSpPr/>
      </xdr:nvSpPr>
      <xdr:spPr>
        <a:xfrm>
          <a:off x="16268700" y="5976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139974</xdr:rowOff>
    </xdr:from>
    <xdr:to>
      <xdr:col>81</xdr:col>
      <xdr:colOff>50800</xdr:colOff>
      <xdr:row>35</xdr:row>
      <xdr:rowOff>45928</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4592300" y="5969274"/>
          <a:ext cx="889000" cy="77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8639</xdr:rowOff>
    </xdr:from>
    <xdr:to>
      <xdr:col>81</xdr:col>
      <xdr:colOff>101600</xdr:colOff>
      <xdr:row>35</xdr:row>
      <xdr:rowOff>110239</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5430500" y="6009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101366</xdr:rowOff>
    </xdr:from>
    <xdr:ext cx="534377"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5214111" y="6102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45928</xdr:rowOff>
    </xdr:from>
    <xdr:to>
      <xdr:col>76</xdr:col>
      <xdr:colOff>114300</xdr:colOff>
      <xdr:row>35</xdr:row>
      <xdr:rowOff>80767</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3703300" y="6046678"/>
          <a:ext cx="889000" cy="34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159720</xdr:rowOff>
    </xdr:from>
    <xdr:to>
      <xdr:col>76</xdr:col>
      <xdr:colOff>165100</xdr:colOff>
      <xdr:row>35</xdr:row>
      <xdr:rowOff>89870</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4541500" y="5989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106397</xdr:rowOff>
    </xdr:from>
    <xdr:ext cx="534377"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4325111" y="5764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33</xdr:row>
      <xdr:rowOff>8026</xdr:rowOff>
    </xdr:from>
    <xdr:to>
      <xdr:col>71</xdr:col>
      <xdr:colOff>177800</xdr:colOff>
      <xdr:row>35</xdr:row>
      <xdr:rowOff>80767</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2814300" y="5665876"/>
          <a:ext cx="889000" cy="415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147444</xdr:rowOff>
    </xdr:from>
    <xdr:to>
      <xdr:col>72</xdr:col>
      <xdr:colOff>38100</xdr:colOff>
      <xdr:row>35</xdr:row>
      <xdr:rowOff>77594</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3652500" y="5976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94121</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3436111" y="5751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33716</xdr:rowOff>
    </xdr:from>
    <xdr:to>
      <xdr:col>67</xdr:col>
      <xdr:colOff>101600</xdr:colOff>
      <xdr:row>35</xdr:row>
      <xdr:rowOff>135316</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2763500" y="6034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126443</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2547111" y="6127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33</xdr:row>
      <xdr:rowOff>44346</xdr:rowOff>
    </xdr:from>
    <xdr:to>
      <xdr:col>85</xdr:col>
      <xdr:colOff>177800</xdr:colOff>
      <xdr:row>33</xdr:row>
      <xdr:rowOff>145946</xdr:rowOff>
    </xdr:to>
    <xdr:sp macro="" textlink="">
      <xdr:nvSpPr>
        <xdr:cNvPr id="531" name="楕円 530">
          <a:extLst>
            <a:ext uri="{FF2B5EF4-FFF2-40B4-BE49-F238E27FC236}">
              <a16:creationId xmlns:a16="http://schemas.microsoft.com/office/drawing/2014/main" id="{00000000-0008-0000-0700-000013020000}"/>
            </a:ext>
          </a:extLst>
        </xdr:cNvPr>
        <xdr:cNvSpPr/>
      </xdr:nvSpPr>
      <xdr:spPr>
        <a:xfrm>
          <a:off x="16268700" y="5702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32</xdr:row>
      <xdr:rowOff>67223</xdr:rowOff>
    </xdr:from>
    <xdr:ext cx="534377" cy="259045"/>
    <xdr:sp macro="" textlink="">
      <xdr:nvSpPr>
        <xdr:cNvPr id="532" name="消防費該当値テキスト">
          <a:extLst>
            <a:ext uri="{FF2B5EF4-FFF2-40B4-BE49-F238E27FC236}">
              <a16:creationId xmlns:a16="http://schemas.microsoft.com/office/drawing/2014/main" id="{00000000-0008-0000-0700-000014020000}"/>
            </a:ext>
          </a:extLst>
        </xdr:cNvPr>
        <xdr:cNvSpPr txBox="1"/>
      </xdr:nvSpPr>
      <xdr:spPr>
        <a:xfrm>
          <a:off x="16370300" y="5553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89174</xdr:rowOff>
    </xdr:from>
    <xdr:to>
      <xdr:col>81</xdr:col>
      <xdr:colOff>101600</xdr:colOff>
      <xdr:row>35</xdr:row>
      <xdr:rowOff>19324</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5430500" y="5918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35851</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14111" y="5693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34</xdr:row>
      <xdr:rowOff>166578</xdr:rowOff>
    </xdr:from>
    <xdr:to>
      <xdr:col>76</xdr:col>
      <xdr:colOff>165100</xdr:colOff>
      <xdr:row>35</xdr:row>
      <xdr:rowOff>96728</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4541500" y="5995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87855</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4325111" y="6088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29967</xdr:rowOff>
    </xdr:from>
    <xdr:to>
      <xdr:col>72</xdr:col>
      <xdr:colOff>38100</xdr:colOff>
      <xdr:row>35</xdr:row>
      <xdr:rowOff>131567</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3652500" y="6030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122694</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436111" y="6123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32</xdr:row>
      <xdr:rowOff>128676</xdr:rowOff>
    </xdr:from>
    <xdr:to>
      <xdr:col>67</xdr:col>
      <xdr:colOff>101600</xdr:colOff>
      <xdr:row>33</xdr:row>
      <xdr:rowOff>58826</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2763500" y="5615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31</xdr:row>
      <xdr:rowOff>75353</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547111" y="5390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a:extLst>
            <a:ext uri="{FF2B5EF4-FFF2-40B4-BE49-F238E27FC236}">
              <a16:creationId xmlns:a16="http://schemas.microsoft.com/office/drawing/2014/main" id="{00000000-0008-0000-0700-00002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教育費グラフ枠">
          <a:extLst>
            <a:ext uri="{FF2B5EF4-FFF2-40B4-BE49-F238E27FC236}">
              <a16:creationId xmlns:a16="http://schemas.microsoft.com/office/drawing/2014/main" id="{00000000-0008-0000-07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98492</xdr:rowOff>
    </xdr:from>
    <xdr:to>
      <xdr:col>85</xdr:col>
      <xdr:colOff>126364</xdr:colOff>
      <xdr:row>58</xdr:row>
      <xdr:rowOff>16873</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flipV="1">
          <a:off x="16317595" y="8670992"/>
          <a:ext cx="1269" cy="12899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20700</xdr:rowOff>
    </xdr:from>
    <xdr:ext cx="534377" cy="259045"/>
    <xdr:sp macro="" textlink="">
      <xdr:nvSpPr>
        <xdr:cNvPr id="563" name="教育費最小値テキスト">
          <a:extLst>
            <a:ext uri="{FF2B5EF4-FFF2-40B4-BE49-F238E27FC236}">
              <a16:creationId xmlns:a16="http://schemas.microsoft.com/office/drawing/2014/main" id="{00000000-0008-0000-0700-000033020000}"/>
            </a:ext>
          </a:extLst>
        </xdr:cNvPr>
        <xdr:cNvSpPr txBox="1"/>
      </xdr:nvSpPr>
      <xdr:spPr>
        <a:xfrm>
          <a:off x="16370300" y="9964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16873</xdr:rowOff>
    </xdr:from>
    <xdr:to>
      <xdr:col>86</xdr:col>
      <xdr:colOff>25400</xdr:colOff>
      <xdr:row>58</xdr:row>
      <xdr:rowOff>16873</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6230600" y="9960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45169</xdr:rowOff>
    </xdr:from>
    <xdr:ext cx="599010" cy="259045"/>
    <xdr:sp macro="" textlink="">
      <xdr:nvSpPr>
        <xdr:cNvPr id="565" name="教育費最大値テキスト">
          <a:extLst>
            <a:ext uri="{FF2B5EF4-FFF2-40B4-BE49-F238E27FC236}">
              <a16:creationId xmlns:a16="http://schemas.microsoft.com/office/drawing/2014/main" id="{00000000-0008-0000-0700-000035020000}"/>
            </a:ext>
          </a:extLst>
        </xdr:cNvPr>
        <xdr:cNvSpPr txBox="1"/>
      </xdr:nvSpPr>
      <xdr:spPr>
        <a:xfrm>
          <a:off x="16370300" y="84462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309,013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98492</xdr:rowOff>
    </xdr:from>
    <xdr:to>
      <xdr:col>86</xdr:col>
      <xdr:colOff>25400</xdr:colOff>
      <xdr:row>50</xdr:row>
      <xdr:rowOff>98492</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6230600" y="8670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98136</xdr:rowOff>
    </xdr:from>
    <xdr:to>
      <xdr:col>85</xdr:col>
      <xdr:colOff>127000</xdr:colOff>
      <xdr:row>55</xdr:row>
      <xdr:rowOff>157842</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flipV="1">
          <a:off x="15481300" y="9527886"/>
          <a:ext cx="838200" cy="59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97672</xdr:rowOff>
    </xdr:from>
    <xdr:ext cx="534377" cy="259045"/>
    <xdr:sp macro="" textlink="">
      <xdr:nvSpPr>
        <xdr:cNvPr id="568" name="教育費平均値テキスト">
          <a:extLst>
            <a:ext uri="{FF2B5EF4-FFF2-40B4-BE49-F238E27FC236}">
              <a16:creationId xmlns:a16="http://schemas.microsoft.com/office/drawing/2014/main" id="{00000000-0008-0000-0700-000038020000}"/>
            </a:ext>
          </a:extLst>
        </xdr:cNvPr>
        <xdr:cNvSpPr txBox="1"/>
      </xdr:nvSpPr>
      <xdr:spPr>
        <a:xfrm>
          <a:off x="16370300" y="96988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119245</xdr:rowOff>
    </xdr:from>
    <xdr:to>
      <xdr:col>85</xdr:col>
      <xdr:colOff>177800</xdr:colOff>
      <xdr:row>57</xdr:row>
      <xdr:rowOff>49395</xdr:rowOff>
    </xdr:to>
    <xdr:sp macro="" textlink="">
      <xdr:nvSpPr>
        <xdr:cNvPr id="569" name="フローチャート: 判断 568">
          <a:extLst>
            <a:ext uri="{FF2B5EF4-FFF2-40B4-BE49-F238E27FC236}">
              <a16:creationId xmlns:a16="http://schemas.microsoft.com/office/drawing/2014/main" id="{00000000-0008-0000-0700-000039020000}"/>
            </a:ext>
          </a:extLst>
        </xdr:cNvPr>
        <xdr:cNvSpPr/>
      </xdr:nvSpPr>
      <xdr:spPr>
        <a:xfrm>
          <a:off x="16268700" y="9720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126917</xdr:rowOff>
    </xdr:from>
    <xdr:to>
      <xdr:col>81</xdr:col>
      <xdr:colOff>50800</xdr:colOff>
      <xdr:row>55</xdr:row>
      <xdr:rowOff>157842</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4592300" y="9556667"/>
          <a:ext cx="889000" cy="30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137944</xdr:rowOff>
    </xdr:from>
    <xdr:to>
      <xdr:col>81</xdr:col>
      <xdr:colOff>101600</xdr:colOff>
      <xdr:row>57</xdr:row>
      <xdr:rowOff>68094</xdr:rowOff>
    </xdr:to>
    <xdr:sp macro="" textlink="">
      <xdr:nvSpPr>
        <xdr:cNvPr id="571" name="フローチャート: 判断 570">
          <a:extLst>
            <a:ext uri="{FF2B5EF4-FFF2-40B4-BE49-F238E27FC236}">
              <a16:creationId xmlns:a16="http://schemas.microsoft.com/office/drawing/2014/main" id="{00000000-0008-0000-0700-00003B020000}"/>
            </a:ext>
          </a:extLst>
        </xdr:cNvPr>
        <xdr:cNvSpPr/>
      </xdr:nvSpPr>
      <xdr:spPr>
        <a:xfrm>
          <a:off x="15430500" y="9739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59221</xdr:rowOff>
    </xdr:from>
    <xdr:ext cx="534377"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5214111" y="9831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126917</xdr:rowOff>
    </xdr:from>
    <xdr:to>
      <xdr:col>76</xdr:col>
      <xdr:colOff>114300</xdr:colOff>
      <xdr:row>56</xdr:row>
      <xdr:rowOff>108190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3703300" y="9556667"/>
          <a:ext cx="889000" cy="152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131095</xdr:rowOff>
    </xdr:from>
    <xdr:to>
      <xdr:col>76</xdr:col>
      <xdr:colOff>165100</xdr:colOff>
      <xdr:row>57</xdr:row>
      <xdr:rowOff>61245</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4541500" y="9732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52372</xdr:rowOff>
    </xdr:from>
    <xdr:ext cx="534377"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4325111" y="9825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108190</xdr:rowOff>
    </xdr:from>
    <xdr:to>
      <xdr:col>71</xdr:col>
      <xdr:colOff>177800</xdr:colOff>
      <xdr:row>56</xdr:row>
      <xdr:rowOff>130483</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2814300" y="9709390"/>
          <a:ext cx="889000" cy="22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108024</xdr:rowOff>
    </xdr:from>
    <xdr:to>
      <xdr:col>72</xdr:col>
      <xdr:colOff>38100</xdr:colOff>
      <xdr:row>57</xdr:row>
      <xdr:rowOff>38174</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3652500" y="9709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29301</xdr:rowOff>
    </xdr:from>
    <xdr:ext cx="534377"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3436111" y="9801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127117</xdr:rowOff>
    </xdr:from>
    <xdr:to>
      <xdr:col>67</xdr:col>
      <xdr:colOff>101600</xdr:colOff>
      <xdr:row>57</xdr:row>
      <xdr:rowOff>57267</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2763500" y="9728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48394</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2547111" y="9821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47336</xdr:rowOff>
    </xdr:from>
    <xdr:to>
      <xdr:col>85</xdr:col>
      <xdr:colOff>177800</xdr:colOff>
      <xdr:row>55</xdr:row>
      <xdr:rowOff>148936</xdr:rowOff>
    </xdr:to>
    <xdr:sp macro="" textlink="">
      <xdr:nvSpPr>
        <xdr:cNvPr id="586" name="楕円 585">
          <a:extLst>
            <a:ext uri="{FF2B5EF4-FFF2-40B4-BE49-F238E27FC236}">
              <a16:creationId xmlns:a16="http://schemas.microsoft.com/office/drawing/2014/main" id="{00000000-0008-0000-0700-00004A020000}"/>
            </a:ext>
          </a:extLst>
        </xdr:cNvPr>
        <xdr:cNvSpPr/>
      </xdr:nvSpPr>
      <xdr:spPr>
        <a:xfrm>
          <a:off x="16268700" y="9477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70213</xdr:rowOff>
    </xdr:from>
    <xdr:ext cx="599010" cy="259045"/>
    <xdr:sp macro="" textlink="">
      <xdr:nvSpPr>
        <xdr:cNvPr id="587" name="教育費該当値テキスト">
          <a:extLst>
            <a:ext uri="{FF2B5EF4-FFF2-40B4-BE49-F238E27FC236}">
              <a16:creationId xmlns:a16="http://schemas.microsoft.com/office/drawing/2014/main" id="{00000000-0008-0000-0700-00004B020000}"/>
            </a:ext>
          </a:extLst>
        </xdr:cNvPr>
        <xdr:cNvSpPr txBox="1"/>
      </xdr:nvSpPr>
      <xdr:spPr>
        <a:xfrm>
          <a:off x="16370300" y="9328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107042</xdr:rowOff>
    </xdr:from>
    <xdr:to>
      <xdr:col>81</xdr:col>
      <xdr:colOff>101600</xdr:colOff>
      <xdr:row>56</xdr:row>
      <xdr:rowOff>37192</xdr:rowOff>
    </xdr:to>
    <xdr:sp macro="" textlink="">
      <xdr:nvSpPr>
        <xdr:cNvPr id="588" name="楕円 587">
          <a:extLst>
            <a:ext uri="{FF2B5EF4-FFF2-40B4-BE49-F238E27FC236}">
              <a16:creationId xmlns:a16="http://schemas.microsoft.com/office/drawing/2014/main" id="{00000000-0008-0000-0700-00004C020000}"/>
            </a:ext>
          </a:extLst>
        </xdr:cNvPr>
        <xdr:cNvSpPr/>
      </xdr:nvSpPr>
      <xdr:spPr>
        <a:xfrm>
          <a:off x="15430500" y="9536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54</xdr:row>
      <xdr:rowOff>53719</xdr:rowOff>
    </xdr:from>
    <xdr:ext cx="59901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181795" y="9312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76117</xdr:rowOff>
    </xdr:from>
    <xdr:to>
      <xdr:col>76</xdr:col>
      <xdr:colOff>165100</xdr:colOff>
      <xdr:row>56</xdr:row>
      <xdr:rowOff>6267</xdr:rowOff>
    </xdr:to>
    <xdr:sp macro="" textlink="">
      <xdr:nvSpPr>
        <xdr:cNvPr id="590" name="楕円 589">
          <a:extLst>
            <a:ext uri="{FF2B5EF4-FFF2-40B4-BE49-F238E27FC236}">
              <a16:creationId xmlns:a16="http://schemas.microsoft.com/office/drawing/2014/main" id="{00000000-0008-0000-0700-00004E020000}"/>
            </a:ext>
          </a:extLst>
        </xdr:cNvPr>
        <xdr:cNvSpPr/>
      </xdr:nvSpPr>
      <xdr:spPr>
        <a:xfrm>
          <a:off x="14541500" y="9505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54</xdr:row>
      <xdr:rowOff>22794</xdr:rowOff>
    </xdr:from>
    <xdr:ext cx="59901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292795" y="9281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57390</xdr:rowOff>
    </xdr:from>
    <xdr:to>
      <xdr:col>72</xdr:col>
      <xdr:colOff>38100</xdr:colOff>
      <xdr:row>56</xdr:row>
      <xdr:rowOff>158990</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3652500" y="9658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4067</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436111" y="9433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79683</xdr:rowOff>
    </xdr:from>
    <xdr:to>
      <xdr:col>67</xdr:col>
      <xdr:colOff>101600</xdr:colOff>
      <xdr:row>57</xdr:row>
      <xdr:rowOff>9833</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2763500" y="9680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26360</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547111" y="9456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00000000-0008-0000-07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00000000-0008-0000-07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7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6" name="直線コネクタ 605">
          <a:extLst>
            <a:ext uri="{FF2B5EF4-FFF2-40B4-BE49-F238E27FC236}">
              <a16:creationId xmlns:a16="http://schemas.microsoft.com/office/drawing/2014/main" id="{00000000-0008-0000-0700-00005E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8" name="災害復旧費グラフ枠">
          <a:extLst>
            <a:ext uri="{FF2B5EF4-FFF2-40B4-BE49-F238E27FC236}">
              <a16:creationId xmlns:a16="http://schemas.microsoft.com/office/drawing/2014/main" id="{00000000-0008-0000-0700-00006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151168</xdr:rowOff>
    </xdr:from>
    <xdr:to>
      <xdr:col>85</xdr:col>
      <xdr:colOff>126364</xdr:colOff>
      <xdr:row>79</xdr:row>
      <xdr:rowOff>44450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flipV="1">
          <a:off x="16317595" y="12152668"/>
          <a:ext cx="1269" cy="14363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0" name="災害復旧費最小値テキスト">
          <a:extLst>
            <a:ext uri="{FF2B5EF4-FFF2-40B4-BE49-F238E27FC236}">
              <a16:creationId xmlns:a16="http://schemas.microsoft.com/office/drawing/2014/main" id="{00000000-0008-0000-0700-00006C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97845</xdr:rowOff>
    </xdr:from>
    <xdr:ext cx="599010" cy="259045"/>
    <xdr:sp macro="" textlink="">
      <xdr:nvSpPr>
        <xdr:cNvPr id="622" name="災害復旧費最大値テキスト">
          <a:extLst>
            <a:ext uri="{FF2B5EF4-FFF2-40B4-BE49-F238E27FC236}">
              <a16:creationId xmlns:a16="http://schemas.microsoft.com/office/drawing/2014/main" id="{00000000-0008-0000-0700-00006E020000}"/>
            </a:ext>
          </a:extLst>
        </xdr:cNvPr>
        <xdr:cNvSpPr txBox="1"/>
      </xdr:nvSpPr>
      <xdr:spPr>
        <a:xfrm>
          <a:off x="16370300" y="11927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113,097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151168</xdr:rowOff>
    </xdr:from>
    <xdr:to>
      <xdr:col>86</xdr:col>
      <xdr:colOff>25400</xdr:colOff>
      <xdr:row>70</xdr:row>
      <xdr:rowOff>151168</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6230600" y="12152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51485</xdr:rowOff>
    </xdr:from>
    <xdr:to>
      <xdr:col>85</xdr:col>
      <xdr:colOff>127000</xdr:colOff>
      <xdr:row>79</xdr:row>
      <xdr:rowOff>15520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5481300" y="13424585"/>
          <a:ext cx="838200" cy="135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89095</xdr:rowOff>
    </xdr:from>
    <xdr:ext cx="469744" cy="259045"/>
    <xdr:sp macro="" textlink="">
      <xdr:nvSpPr>
        <xdr:cNvPr id="625" name="災害復旧費平均値テキスト">
          <a:extLst>
            <a:ext uri="{FF2B5EF4-FFF2-40B4-BE49-F238E27FC236}">
              <a16:creationId xmlns:a16="http://schemas.microsoft.com/office/drawing/2014/main" id="{00000000-0008-0000-0700-000071020000}"/>
            </a:ext>
          </a:extLst>
        </xdr:cNvPr>
        <xdr:cNvSpPr txBox="1"/>
      </xdr:nvSpPr>
      <xdr:spPr>
        <a:xfrm>
          <a:off x="16370300" y="132907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66218</xdr:rowOff>
    </xdr:from>
    <xdr:to>
      <xdr:col>85</xdr:col>
      <xdr:colOff>177800</xdr:colOff>
      <xdr:row>78</xdr:row>
      <xdr:rowOff>167818</xdr:rowOff>
    </xdr:to>
    <xdr:sp macro="" textlink="">
      <xdr:nvSpPr>
        <xdr:cNvPr id="626" name="フローチャート: 判断 625">
          <a:extLst>
            <a:ext uri="{FF2B5EF4-FFF2-40B4-BE49-F238E27FC236}">
              <a16:creationId xmlns:a16="http://schemas.microsoft.com/office/drawing/2014/main" id="{00000000-0008-0000-0700-000072020000}"/>
            </a:ext>
          </a:extLst>
        </xdr:cNvPr>
        <xdr:cNvSpPr/>
      </xdr:nvSpPr>
      <xdr:spPr>
        <a:xfrm>
          <a:off x="16268700" y="13439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47664</xdr:rowOff>
    </xdr:from>
    <xdr:to>
      <xdr:col>81</xdr:col>
      <xdr:colOff>50800</xdr:colOff>
      <xdr:row>78</xdr:row>
      <xdr:rowOff>51485</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4592300" y="13420764"/>
          <a:ext cx="889000" cy="3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52743</xdr:rowOff>
    </xdr:from>
    <xdr:to>
      <xdr:col>81</xdr:col>
      <xdr:colOff>101600</xdr:colOff>
      <xdr:row>78</xdr:row>
      <xdr:rowOff>154343</xdr:rowOff>
    </xdr:to>
    <xdr:sp macro="" textlink="">
      <xdr:nvSpPr>
        <xdr:cNvPr id="628" name="フローチャート: 判断 627">
          <a:extLst>
            <a:ext uri="{FF2B5EF4-FFF2-40B4-BE49-F238E27FC236}">
              <a16:creationId xmlns:a16="http://schemas.microsoft.com/office/drawing/2014/main" id="{00000000-0008-0000-0700-000074020000}"/>
            </a:ext>
          </a:extLst>
        </xdr:cNvPr>
        <xdr:cNvSpPr/>
      </xdr:nvSpPr>
      <xdr:spPr>
        <a:xfrm>
          <a:off x="15430500" y="13425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145470</xdr:rowOff>
    </xdr:from>
    <xdr:ext cx="469744"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5246428" y="13518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47664</xdr:rowOff>
    </xdr:from>
    <xdr:to>
      <xdr:col>76</xdr:col>
      <xdr:colOff>114300</xdr:colOff>
      <xdr:row>78</xdr:row>
      <xdr:rowOff>61443</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3703300" y="13420764"/>
          <a:ext cx="889000" cy="13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37288</xdr:rowOff>
    </xdr:from>
    <xdr:to>
      <xdr:col>76</xdr:col>
      <xdr:colOff>165100</xdr:colOff>
      <xdr:row>78</xdr:row>
      <xdr:rowOff>138888</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4541500" y="13410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130015</xdr:rowOff>
    </xdr:from>
    <xdr:ext cx="534377"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4325111" y="13503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61443</xdr:rowOff>
    </xdr:from>
    <xdr:to>
      <xdr:col>71</xdr:col>
      <xdr:colOff>177800</xdr:colOff>
      <xdr:row>78</xdr:row>
      <xdr:rowOff>150127</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flipV="1">
          <a:off x="12814300" y="13434543"/>
          <a:ext cx="889000" cy="88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48133</xdr:rowOff>
    </xdr:from>
    <xdr:to>
      <xdr:col>72</xdr:col>
      <xdr:colOff>38100</xdr:colOff>
      <xdr:row>78</xdr:row>
      <xdr:rowOff>149733</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3652500" y="13421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140860</xdr:rowOff>
    </xdr:from>
    <xdr:ext cx="469744"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3468428" y="13513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36615</xdr:rowOff>
    </xdr:from>
    <xdr:to>
      <xdr:col>67</xdr:col>
      <xdr:colOff>101600</xdr:colOff>
      <xdr:row>78</xdr:row>
      <xdr:rowOff>138215</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2763500" y="13409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154742</xdr:rowOff>
    </xdr:from>
    <xdr:ext cx="534377"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2547111" y="13184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136170</xdr:rowOff>
    </xdr:from>
    <xdr:to>
      <xdr:col>85</xdr:col>
      <xdr:colOff>177800</xdr:colOff>
      <xdr:row>79</xdr:row>
      <xdr:rowOff>66320</xdr:rowOff>
    </xdr:to>
    <xdr:sp macro="" textlink="">
      <xdr:nvSpPr>
        <xdr:cNvPr id="643" name="楕円 642">
          <a:extLst>
            <a:ext uri="{FF2B5EF4-FFF2-40B4-BE49-F238E27FC236}">
              <a16:creationId xmlns:a16="http://schemas.microsoft.com/office/drawing/2014/main" id="{00000000-0008-0000-0700-000083020000}"/>
            </a:ext>
          </a:extLst>
        </xdr:cNvPr>
        <xdr:cNvSpPr/>
      </xdr:nvSpPr>
      <xdr:spPr>
        <a:xfrm>
          <a:off x="16268700" y="13509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51097</xdr:rowOff>
    </xdr:from>
    <xdr:ext cx="469744" cy="259045"/>
    <xdr:sp macro="" textlink="">
      <xdr:nvSpPr>
        <xdr:cNvPr id="644" name="災害復旧費該当値テキスト">
          <a:extLst>
            <a:ext uri="{FF2B5EF4-FFF2-40B4-BE49-F238E27FC236}">
              <a16:creationId xmlns:a16="http://schemas.microsoft.com/office/drawing/2014/main" id="{00000000-0008-0000-0700-000084020000}"/>
            </a:ext>
          </a:extLst>
        </xdr:cNvPr>
        <xdr:cNvSpPr txBox="1"/>
      </xdr:nvSpPr>
      <xdr:spPr>
        <a:xfrm>
          <a:off x="16370300" y="13424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685</xdr:rowOff>
    </xdr:from>
    <xdr:to>
      <xdr:col>81</xdr:col>
      <xdr:colOff>101600</xdr:colOff>
      <xdr:row>78</xdr:row>
      <xdr:rowOff>102285</xdr:rowOff>
    </xdr:to>
    <xdr:sp macro="" textlink="">
      <xdr:nvSpPr>
        <xdr:cNvPr id="645" name="楕円 644">
          <a:extLst>
            <a:ext uri="{FF2B5EF4-FFF2-40B4-BE49-F238E27FC236}">
              <a16:creationId xmlns:a16="http://schemas.microsoft.com/office/drawing/2014/main" id="{00000000-0008-0000-0700-000085020000}"/>
            </a:ext>
          </a:extLst>
        </xdr:cNvPr>
        <xdr:cNvSpPr/>
      </xdr:nvSpPr>
      <xdr:spPr>
        <a:xfrm>
          <a:off x="15430500" y="13373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118812</xdr:rowOff>
    </xdr:from>
    <xdr:ext cx="534377"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14111" y="13149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168314</xdr:rowOff>
    </xdr:from>
    <xdr:to>
      <xdr:col>76</xdr:col>
      <xdr:colOff>165100</xdr:colOff>
      <xdr:row>78</xdr:row>
      <xdr:rowOff>98464</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4541500" y="13369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114991</xdr:rowOff>
    </xdr:from>
    <xdr:ext cx="534377"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325111" y="13145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10643</xdr:rowOff>
    </xdr:from>
    <xdr:to>
      <xdr:col>72</xdr:col>
      <xdr:colOff>38100</xdr:colOff>
      <xdr:row>78</xdr:row>
      <xdr:rowOff>112243</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3652500" y="13383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128770</xdr:rowOff>
    </xdr:from>
    <xdr:ext cx="534377"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436111" y="13158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99327</xdr:rowOff>
    </xdr:from>
    <xdr:to>
      <xdr:col>67</xdr:col>
      <xdr:colOff>101600</xdr:colOff>
      <xdr:row>79</xdr:row>
      <xdr:rowOff>29477</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2763500" y="13472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20604</xdr:rowOff>
    </xdr:from>
    <xdr:ext cx="469744"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579428" y="13565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2" name="直線コネクタ 661">
          <a:extLst>
            <a:ext uri="{FF2B5EF4-FFF2-40B4-BE49-F238E27FC236}">
              <a16:creationId xmlns:a16="http://schemas.microsoft.com/office/drawing/2014/main" id="{00000000-0008-0000-0700-00009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3" name="直線コネクタ 662">
          <a:extLst>
            <a:ext uri="{FF2B5EF4-FFF2-40B4-BE49-F238E27FC236}">
              <a16:creationId xmlns:a16="http://schemas.microsoft.com/office/drawing/2014/main" id="{00000000-0008-0000-0700-000097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公債費グラフ枠">
          <a:extLst>
            <a:ext uri="{FF2B5EF4-FFF2-40B4-BE49-F238E27FC236}">
              <a16:creationId xmlns:a16="http://schemas.microsoft.com/office/drawing/2014/main" id="{00000000-0008-0000-0700-0000A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103918</xdr:rowOff>
    </xdr:from>
    <xdr:to>
      <xdr:col>85</xdr:col>
      <xdr:colOff>126364</xdr:colOff>
      <xdr:row>98</xdr:row>
      <xdr:rowOff>64548</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flipV="1">
          <a:off x="16317595" y="15705868"/>
          <a:ext cx="1269" cy="1160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68375</xdr:rowOff>
    </xdr:from>
    <xdr:ext cx="534377" cy="259045"/>
    <xdr:sp macro="" textlink="">
      <xdr:nvSpPr>
        <xdr:cNvPr id="675" name="公債費最小値テキスト">
          <a:extLst>
            <a:ext uri="{FF2B5EF4-FFF2-40B4-BE49-F238E27FC236}">
              <a16:creationId xmlns:a16="http://schemas.microsoft.com/office/drawing/2014/main" id="{00000000-0008-0000-0700-0000A3020000}"/>
            </a:ext>
          </a:extLst>
        </xdr:cNvPr>
        <xdr:cNvSpPr txBox="1"/>
      </xdr:nvSpPr>
      <xdr:spPr>
        <a:xfrm>
          <a:off x="16370300" y="16870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64548</xdr:rowOff>
    </xdr:from>
    <xdr:to>
      <xdr:col>86</xdr:col>
      <xdr:colOff>25400</xdr:colOff>
      <xdr:row>98</xdr:row>
      <xdr:rowOff>64548</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6230600" y="16866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50595</xdr:rowOff>
    </xdr:from>
    <xdr:ext cx="599010" cy="259045"/>
    <xdr:sp macro="" textlink="">
      <xdr:nvSpPr>
        <xdr:cNvPr id="677" name="公債費最大値テキスト">
          <a:extLst>
            <a:ext uri="{FF2B5EF4-FFF2-40B4-BE49-F238E27FC236}">
              <a16:creationId xmlns:a16="http://schemas.microsoft.com/office/drawing/2014/main" id="{00000000-0008-0000-0700-0000A5020000}"/>
            </a:ext>
          </a:extLst>
        </xdr:cNvPr>
        <xdr:cNvSpPr txBox="1"/>
      </xdr:nvSpPr>
      <xdr:spPr>
        <a:xfrm>
          <a:off x="16370300" y="154810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540,653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103918</xdr:rowOff>
    </xdr:from>
    <xdr:to>
      <xdr:col>86</xdr:col>
      <xdr:colOff>25400</xdr:colOff>
      <xdr:row>91</xdr:row>
      <xdr:rowOff>103918</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6230600" y="15705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80545</xdr:rowOff>
    </xdr:from>
    <xdr:to>
      <xdr:col>85</xdr:col>
      <xdr:colOff>127000</xdr:colOff>
      <xdr:row>97</xdr:row>
      <xdr:rowOff>85302</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flipV="1">
          <a:off x="15481300" y="16711195"/>
          <a:ext cx="838200" cy="4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62005</xdr:rowOff>
    </xdr:from>
    <xdr:ext cx="534377" cy="259045"/>
    <xdr:sp macro="" textlink="">
      <xdr:nvSpPr>
        <xdr:cNvPr id="680" name="公債費平均値テキスト">
          <a:extLst>
            <a:ext uri="{FF2B5EF4-FFF2-40B4-BE49-F238E27FC236}">
              <a16:creationId xmlns:a16="http://schemas.microsoft.com/office/drawing/2014/main" id="{00000000-0008-0000-0700-0000A8020000}"/>
            </a:ext>
          </a:extLst>
        </xdr:cNvPr>
        <xdr:cNvSpPr txBox="1"/>
      </xdr:nvSpPr>
      <xdr:spPr>
        <a:xfrm>
          <a:off x="16370300" y="166926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83578</xdr:rowOff>
    </xdr:from>
    <xdr:to>
      <xdr:col>85</xdr:col>
      <xdr:colOff>177800</xdr:colOff>
      <xdr:row>98</xdr:row>
      <xdr:rowOff>13728</xdr:rowOff>
    </xdr:to>
    <xdr:sp macro="" textlink="">
      <xdr:nvSpPr>
        <xdr:cNvPr id="681" name="フローチャート: 判断 680">
          <a:extLst>
            <a:ext uri="{FF2B5EF4-FFF2-40B4-BE49-F238E27FC236}">
              <a16:creationId xmlns:a16="http://schemas.microsoft.com/office/drawing/2014/main" id="{00000000-0008-0000-0700-0000A9020000}"/>
            </a:ext>
          </a:extLst>
        </xdr:cNvPr>
        <xdr:cNvSpPr/>
      </xdr:nvSpPr>
      <xdr:spPr>
        <a:xfrm>
          <a:off x="16268700" y="16714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85302</xdr:rowOff>
    </xdr:from>
    <xdr:to>
      <xdr:col>81</xdr:col>
      <xdr:colOff>50800</xdr:colOff>
      <xdr:row>97</xdr:row>
      <xdr:rowOff>95634</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flipV="1">
          <a:off x="14592300" y="16715952"/>
          <a:ext cx="889000" cy="10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83055</xdr:rowOff>
    </xdr:from>
    <xdr:to>
      <xdr:col>81</xdr:col>
      <xdr:colOff>101600</xdr:colOff>
      <xdr:row>98</xdr:row>
      <xdr:rowOff>13205</xdr:rowOff>
    </xdr:to>
    <xdr:sp macro="" textlink="">
      <xdr:nvSpPr>
        <xdr:cNvPr id="683" name="フローチャート: 判断 682">
          <a:extLst>
            <a:ext uri="{FF2B5EF4-FFF2-40B4-BE49-F238E27FC236}">
              <a16:creationId xmlns:a16="http://schemas.microsoft.com/office/drawing/2014/main" id="{00000000-0008-0000-0700-0000AB020000}"/>
            </a:ext>
          </a:extLst>
        </xdr:cNvPr>
        <xdr:cNvSpPr/>
      </xdr:nvSpPr>
      <xdr:spPr>
        <a:xfrm>
          <a:off x="15430500" y="16713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4332</xdr:rowOff>
    </xdr:from>
    <xdr:ext cx="534377"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5214111" y="16806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95634</xdr:rowOff>
    </xdr:from>
    <xdr:to>
      <xdr:col>76</xdr:col>
      <xdr:colOff>114300</xdr:colOff>
      <xdr:row>97</xdr:row>
      <xdr:rowOff>113616</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3703300" y="16726284"/>
          <a:ext cx="889000" cy="17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88824</xdr:rowOff>
    </xdr:from>
    <xdr:to>
      <xdr:col>76</xdr:col>
      <xdr:colOff>165100</xdr:colOff>
      <xdr:row>98</xdr:row>
      <xdr:rowOff>18974</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4541500" y="1671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10101</xdr:rowOff>
    </xdr:from>
    <xdr:ext cx="534377"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4325111" y="16812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113616</xdr:rowOff>
    </xdr:from>
    <xdr:to>
      <xdr:col>71</xdr:col>
      <xdr:colOff>177800</xdr:colOff>
      <xdr:row>97</xdr:row>
      <xdr:rowOff>115626</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2814300" y="16744266"/>
          <a:ext cx="889000" cy="2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99146</xdr:rowOff>
    </xdr:from>
    <xdr:to>
      <xdr:col>72</xdr:col>
      <xdr:colOff>38100</xdr:colOff>
      <xdr:row>98</xdr:row>
      <xdr:rowOff>29296</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3652500" y="16729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20423</xdr:rowOff>
    </xdr:from>
    <xdr:ext cx="534377"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3436111" y="16822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102206</xdr:rowOff>
    </xdr:from>
    <xdr:to>
      <xdr:col>67</xdr:col>
      <xdr:colOff>101600</xdr:colOff>
      <xdr:row>98</xdr:row>
      <xdr:rowOff>32356</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2763500" y="16732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23483</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2547111" y="16825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29745</xdr:rowOff>
    </xdr:from>
    <xdr:to>
      <xdr:col>85</xdr:col>
      <xdr:colOff>177800</xdr:colOff>
      <xdr:row>97</xdr:row>
      <xdr:rowOff>131345</xdr:rowOff>
    </xdr:to>
    <xdr:sp macro="" textlink="">
      <xdr:nvSpPr>
        <xdr:cNvPr id="698" name="楕円 697">
          <a:extLst>
            <a:ext uri="{FF2B5EF4-FFF2-40B4-BE49-F238E27FC236}">
              <a16:creationId xmlns:a16="http://schemas.microsoft.com/office/drawing/2014/main" id="{00000000-0008-0000-0700-0000BA020000}"/>
            </a:ext>
          </a:extLst>
        </xdr:cNvPr>
        <xdr:cNvSpPr/>
      </xdr:nvSpPr>
      <xdr:spPr>
        <a:xfrm>
          <a:off x="16268700" y="16660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52622</xdr:rowOff>
    </xdr:from>
    <xdr:ext cx="599010" cy="259045"/>
    <xdr:sp macro="" textlink="">
      <xdr:nvSpPr>
        <xdr:cNvPr id="699" name="公債費該当値テキスト">
          <a:extLst>
            <a:ext uri="{FF2B5EF4-FFF2-40B4-BE49-F238E27FC236}">
              <a16:creationId xmlns:a16="http://schemas.microsoft.com/office/drawing/2014/main" id="{00000000-0008-0000-0700-0000BB020000}"/>
            </a:ext>
          </a:extLst>
        </xdr:cNvPr>
        <xdr:cNvSpPr txBox="1"/>
      </xdr:nvSpPr>
      <xdr:spPr>
        <a:xfrm>
          <a:off x="16370300" y="165118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34502</xdr:rowOff>
    </xdr:from>
    <xdr:to>
      <xdr:col>81</xdr:col>
      <xdr:colOff>101600</xdr:colOff>
      <xdr:row>97</xdr:row>
      <xdr:rowOff>136102</xdr:rowOff>
    </xdr:to>
    <xdr:sp macro="" textlink="">
      <xdr:nvSpPr>
        <xdr:cNvPr id="700" name="楕円 699">
          <a:extLst>
            <a:ext uri="{FF2B5EF4-FFF2-40B4-BE49-F238E27FC236}">
              <a16:creationId xmlns:a16="http://schemas.microsoft.com/office/drawing/2014/main" id="{00000000-0008-0000-0700-0000BC020000}"/>
            </a:ext>
          </a:extLst>
        </xdr:cNvPr>
        <xdr:cNvSpPr/>
      </xdr:nvSpPr>
      <xdr:spPr>
        <a:xfrm>
          <a:off x="15430500" y="16665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152629</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5214111" y="16440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44834</xdr:rowOff>
    </xdr:from>
    <xdr:to>
      <xdr:col>76</xdr:col>
      <xdr:colOff>165100</xdr:colOff>
      <xdr:row>97</xdr:row>
      <xdr:rowOff>146434</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4541500" y="16675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162961</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325111" y="16450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62816</xdr:rowOff>
    </xdr:from>
    <xdr:to>
      <xdr:col>72</xdr:col>
      <xdr:colOff>38100</xdr:colOff>
      <xdr:row>97</xdr:row>
      <xdr:rowOff>164416</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3652500" y="16693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9493</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436111" y="16468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64826</xdr:rowOff>
    </xdr:from>
    <xdr:to>
      <xdr:col>67</xdr:col>
      <xdr:colOff>101600</xdr:colOff>
      <xdr:row>97</xdr:row>
      <xdr:rowOff>166426</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2763500" y="16695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11503</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547111" y="16470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a:extLst>
            <a:ext uri="{FF2B5EF4-FFF2-40B4-BE49-F238E27FC236}">
              <a16:creationId xmlns:a16="http://schemas.microsoft.com/office/drawing/2014/main" id="{00000000-0008-0000-0700-0000C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a:extLst>
            <a:ext uri="{FF2B5EF4-FFF2-40B4-BE49-F238E27FC236}">
              <a16:creationId xmlns:a16="http://schemas.microsoft.com/office/drawing/2014/main" id="{00000000-0008-0000-0700-0000C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a:extLst>
            <a:ext uri="{FF2B5EF4-FFF2-40B4-BE49-F238E27FC236}">
              <a16:creationId xmlns:a16="http://schemas.microsoft.com/office/drawing/2014/main" id="{00000000-0008-0000-0700-0000C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8" name="直線コネクタ 717">
          <a:extLst>
            <a:ext uri="{FF2B5EF4-FFF2-40B4-BE49-F238E27FC236}">
              <a16:creationId xmlns:a16="http://schemas.microsoft.com/office/drawing/2014/main" id="{00000000-0008-0000-0700-0000CE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諸支出金グラフ枠">
          <a:extLst>
            <a:ext uri="{FF2B5EF4-FFF2-40B4-BE49-F238E27FC236}">
              <a16:creationId xmlns:a16="http://schemas.microsoft.com/office/drawing/2014/main" id="{00000000-0008-0000-0700-0000D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91059</xdr:rowOff>
    </xdr:from>
    <xdr:to>
      <xdr:col>116</xdr:col>
      <xdr:colOff>62864</xdr:colOff>
      <xdr:row>39</xdr:row>
      <xdr:rowOff>44450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flipV="1">
          <a:off x="22159595" y="5234559"/>
          <a:ext cx="1269" cy="14964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76471</xdr:rowOff>
    </xdr:from>
    <xdr:ext cx="249299" cy="259045"/>
    <xdr:sp macro="" textlink="">
      <xdr:nvSpPr>
        <xdr:cNvPr id="732" name="諸支出金最小値テキスト">
          <a:extLst>
            <a:ext uri="{FF2B5EF4-FFF2-40B4-BE49-F238E27FC236}">
              <a16:creationId xmlns:a16="http://schemas.microsoft.com/office/drawing/2014/main" id="{00000000-0008-0000-0700-0000DC020000}"/>
            </a:ext>
          </a:extLst>
        </xdr:cNvPr>
        <xdr:cNvSpPr txBox="1"/>
      </xdr:nvSpPr>
      <xdr:spPr>
        <a:xfrm>
          <a:off x="22212300" y="676302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37736</xdr:rowOff>
    </xdr:from>
    <xdr:ext cx="534377" cy="259045"/>
    <xdr:sp macro="" textlink="">
      <xdr:nvSpPr>
        <xdr:cNvPr id="734" name="諸支出金最大値テキスト">
          <a:extLst>
            <a:ext uri="{FF2B5EF4-FFF2-40B4-BE49-F238E27FC236}">
              <a16:creationId xmlns:a16="http://schemas.microsoft.com/office/drawing/2014/main" id="{00000000-0008-0000-0700-0000DE020000}"/>
            </a:ext>
          </a:extLst>
        </xdr:cNvPr>
        <xdr:cNvSpPr txBox="1"/>
      </xdr:nvSpPr>
      <xdr:spPr>
        <a:xfrm>
          <a:off x="22212300" y="5009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11,783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91059</xdr:rowOff>
    </xdr:from>
    <xdr:to>
      <xdr:col>116</xdr:col>
      <xdr:colOff>152400</xdr:colOff>
      <xdr:row>30</xdr:row>
      <xdr:rowOff>91059</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22072600" y="52345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165371</xdr:rowOff>
    </xdr:from>
    <xdr:ext cx="378565" cy="259045"/>
    <xdr:sp macro="" textlink="">
      <xdr:nvSpPr>
        <xdr:cNvPr id="737" name="諸支出金平均値テキスト">
          <a:extLst>
            <a:ext uri="{FF2B5EF4-FFF2-40B4-BE49-F238E27FC236}">
              <a16:creationId xmlns:a16="http://schemas.microsoft.com/office/drawing/2014/main" id="{00000000-0008-0000-0700-0000E1020000}"/>
            </a:ext>
          </a:extLst>
        </xdr:cNvPr>
        <xdr:cNvSpPr txBox="1"/>
      </xdr:nvSpPr>
      <xdr:spPr>
        <a:xfrm>
          <a:off x="22212300" y="650902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142494</xdr:rowOff>
    </xdr:from>
    <xdr:to>
      <xdr:col>116</xdr:col>
      <xdr:colOff>114300</xdr:colOff>
      <xdr:row>39</xdr:row>
      <xdr:rowOff>72644</xdr:rowOff>
    </xdr:to>
    <xdr:sp macro="" textlink="">
      <xdr:nvSpPr>
        <xdr:cNvPr id="738" name="フローチャート: 判断 737">
          <a:extLst>
            <a:ext uri="{FF2B5EF4-FFF2-40B4-BE49-F238E27FC236}">
              <a16:creationId xmlns:a16="http://schemas.microsoft.com/office/drawing/2014/main" id="{00000000-0008-0000-0700-0000E2020000}"/>
            </a:ext>
          </a:extLst>
        </xdr:cNvPr>
        <xdr:cNvSpPr/>
      </xdr:nvSpPr>
      <xdr:spPr>
        <a:xfrm>
          <a:off x="22110700" y="6657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147447</xdr:rowOff>
    </xdr:from>
    <xdr:to>
      <xdr:col>112</xdr:col>
      <xdr:colOff>38100</xdr:colOff>
      <xdr:row>39</xdr:row>
      <xdr:rowOff>77597</xdr:rowOff>
    </xdr:to>
    <xdr:sp macro="" textlink="">
      <xdr:nvSpPr>
        <xdr:cNvPr id="740" name="フローチャート: 判断 739">
          <a:extLst>
            <a:ext uri="{FF2B5EF4-FFF2-40B4-BE49-F238E27FC236}">
              <a16:creationId xmlns:a16="http://schemas.microsoft.com/office/drawing/2014/main" id="{00000000-0008-0000-0700-0000E4020000}"/>
            </a:ext>
          </a:extLst>
        </xdr:cNvPr>
        <xdr:cNvSpPr/>
      </xdr:nvSpPr>
      <xdr:spPr>
        <a:xfrm>
          <a:off x="21272500" y="6662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94124</xdr:rowOff>
    </xdr:from>
    <xdr:ext cx="378565"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21134017" y="64377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157353</xdr:rowOff>
    </xdr:from>
    <xdr:to>
      <xdr:col>107</xdr:col>
      <xdr:colOff>101600</xdr:colOff>
      <xdr:row>39</xdr:row>
      <xdr:rowOff>87503</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0383500" y="667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104030</xdr:rowOff>
    </xdr:from>
    <xdr:ext cx="313932"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20277333" y="64476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147955</xdr:rowOff>
    </xdr:from>
    <xdr:to>
      <xdr:col>102</xdr:col>
      <xdr:colOff>165100</xdr:colOff>
      <xdr:row>39</xdr:row>
      <xdr:rowOff>78105</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19494500" y="6663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94632</xdr:rowOff>
    </xdr:from>
    <xdr:ext cx="378565"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9356017" y="64382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149860</xdr:rowOff>
    </xdr:from>
    <xdr:to>
      <xdr:col>98</xdr:col>
      <xdr:colOff>38100</xdr:colOff>
      <xdr:row>39</xdr:row>
      <xdr:rowOff>80010</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18605500" y="6664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96537</xdr:rowOff>
    </xdr:from>
    <xdr:ext cx="378565"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8467017" y="64401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5" name="楕円 754">
          <a:extLst>
            <a:ext uri="{FF2B5EF4-FFF2-40B4-BE49-F238E27FC236}">
              <a16:creationId xmlns:a16="http://schemas.microsoft.com/office/drawing/2014/main" id="{00000000-0008-0000-0700-0000F3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120921</xdr:rowOff>
    </xdr:from>
    <xdr:ext cx="249299" cy="259045"/>
    <xdr:sp macro="" textlink="">
      <xdr:nvSpPr>
        <xdr:cNvPr id="756" name="諸支出金該当値テキスト">
          <a:extLst>
            <a:ext uri="{FF2B5EF4-FFF2-40B4-BE49-F238E27FC236}">
              <a16:creationId xmlns:a16="http://schemas.microsoft.com/office/drawing/2014/main" id="{00000000-0008-0000-0700-0000F4020000}"/>
            </a:ext>
          </a:extLst>
        </xdr:cNvPr>
        <xdr:cNvSpPr txBox="1"/>
      </xdr:nvSpPr>
      <xdr:spPr>
        <a:xfrm>
          <a:off x="22212300" y="663602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7" name="楕円 756">
          <a:extLst>
            <a:ext uri="{FF2B5EF4-FFF2-40B4-BE49-F238E27FC236}">
              <a16:creationId xmlns:a16="http://schemas.microsoft.com/office/drawing/2014/main" id="{00000000-0008-0000-0700-0000F5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9" name="楕円 758">
          <a:extLst>
            <a:ext uri="{FF2B5EF4-FFF2-40B4-BE49-F238E27FC236}">
              <a16:creationId xmlns:a16="http://schemas.microsoft.com/office/drawing/2014/main" id="{00000000-0008-0000-0700-0000F7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a:extLst>
            <a:ext uri="{FF2B5EF4-FFF2-40B4-BE49-F238E27FC236}">
              <a16:creationId xmlns:a16="http://schemas.microsoft.com/office/drawing/2014/main" id="{00000000-0008-0000-0700-0000FD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a:extLst>
            <a:ext uri="{FF2B5EF4-FFF2-40B4-BE49-F238E27FC236}">
              <a16:creationId xmlns:a16="http://schemas.microsoft.com/office/drawing/2014/main" id="{00000000-0008-0000-0700-0000FE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a:extLst>
            <a:ext uri="{FF2B5EF4-FFF2-40B4-BE49-F238E27FC236}">
              <a16:creationId xmlns:a16="http://schemas.microsoft.com/office/drawing/2014/main" id="{00000000-0008-0000-0700-0000FF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a:extLst>
            <a:ext uri="{FF2B5EF4-FFF2-40B4-BE49-F238E27FC236}">
              <a16:creationId xmlns:a16="http://schemas.microsoft.com/office/drawing/2014/main" id="{00000000-0008-0000-0700-00000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5" name="直線コネクタ 774">
          <a:extLst>
            <a:ext uri="{FF2B5EF4-FFF2-40B4-BE49-F238E27FC236}">
              <a16:creationId xmlns:a16="http://schemas.microsoft.com/office/drawing/2014/main" id="{00000000-0008-0000-0700-000007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21970</xdr:rowOff>
    </xdr:from>
    <xdr:ext cx="467179"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7820821" y="8765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a:extLst>
            <a:ext uri="{FF2B5EF4-FFF2-40B4-BE49-F238E27FC236}">
              <a16:creationId xmlns:a16="http://schemas.microsoft.com/office/drawing/2014/main" id="{00000000-0008-0000-07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153579</xdr:rowOff>
    </xdr:from>
    <xdr:to>
      <xdr:col>116</xdr:col>
      <xdr:colOff>62864</xdr:colOff>
      <xdr:row>59</xdr:row>
      <xdr:rowOff>98878</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flipV="1">
          <a:off x="22159595" y="8726079"/>
          <a:ext cx="1269" cy="14883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146157</xdr:rowOff>
    </xdr:from>
    <xdr:ext cx="249299" cy="259045"/>
    <xdr:sp macro="" textlink="">
      <xdr:nvSpPr>
        <xdr:cNvPr id="791" name="前年度繰上充用金最小値テキスト">
          <a:extLst>
            <a:ext uri="{FF2B5EF4-FFF2-40B4-BE49-F238E27FC236}">
              <a16:creationId xmlns:a16="http://schemas.microsoft.com/office/drawing/2014/main" id="{00000000-0008-0000-0700-000017030000}"/>
            </a:ext>
          </a:extLst>
        </xdr:cNvPr>
        <xdr:cNvSpPr txBox="1"/>
      </xdr:nvSpPr>
      <xdr:spPr>
        <a:xfrm>
          <a:off x="22212300" y="10261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100256</xdr:rowOff>
    </xdr:from>
    <xdr:ext cx="469744" cy="259045"/>
    <xdr:sp macro="" textlink="">
      <xdr:nvSpPr>
        <xdr:cNvPr id="793" name="前年度繰上充用金最大値テキスト">
          <a:extLst>
            <a:ext uri="{FF2B5EF4-FFF2-40B4-BE49-F238E27FC236}">
              <a16:creationId xmlns:a16="http://schemas.microsoft.com/office/drawing/2014/main" id="{00000000-0008-0000-0700-000019030000}"/>
            </a:ext>
          </a:extLst>
        </xdr:cNvPr>
        <xdr:cNvSpPr txBox="1"/>
      </xdr:nvSpPr>
      <xdr:spPr>
        <a:xfrm>
          <a:off x="22212300" y="8501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9,115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50</xdr:row>
      <xdr:rowOff>153579</xdr:rowOff>
    </xdr:from>
    <xdr:to>
      <xdr:col>116</xdr:col>
      <xdr:colOff>152400</xdr:colOff>
      <xdr:row>50</xdr:row>
      <xdr:rowOff>153579</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87260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98878</xdr:rowOff>
    </xdr:from>
    <xdr:to>
      <xdr:col>116</xdr:col>
      <xdr:colOff>63500</xdr:colOff>
      <xdr:row>59</xdr:row>
      <xdr:rowOff>98878</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63608</xdr:rowOff>
    </xdr:from>
    <xdr:ext cx="313932" cy="259045"/>
    <xdr:sp macro="" textlink="">
      <xdr:nvSpPr>
        <xdr:cNvPr id="796" name="前年度繰上充用金平均値テキスト">
          <a:extLst>
            <a:ext uri="{FF2B5EF4-FFF2-40B4-BE49-F238E27FC236}">
              <a16:creationId xmlns:a16="http://schemas.microsoft.com/office/drawing/2014/main" id="{00000000-0008-0000-0700-00001C030000}"/>
            </a:ext>
          </a:extLst>
        </xdr:cNvPr>
        <xdr:cNvSpPr txBox="1"/>
      </xdr:nvSpPr>
      <xdr:spPr>
        <a:xfrm>
          <a:off x="22212300" y="1000770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40731</xdr:rowOff>
    </xdr:from>
    <xdr:to>
      <xdr:col>116</xdr:col>
      <xdr:colOff>114300</xdr:colOff>
      <xdr:row>59</xdr:row>
      <xdr:rowOff>142331</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2110700" y="10156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98878</xdr:rowOff>
    </xdr:from>
    <xdr:to>
      <xdr:col>111</xdr:col>
      <xdr:colOff>177800</xdr:colOff>
      <xdr:row>59</xdr:row>
      <xdr:rowOff>98878</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59</xdr:row>
      <xdr:rowOff>40405</xdr:rowOff>
    </xdr:from>
    <xdr:to>
      <xdr:col>112</xdr:col>
      <xdr:colOff>38100</xdr:colOff>
      <xdr:row>59</xdr:row>
      <xdr:rowOff>142005</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1272500" y="10155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57</xdr:row>
      <xdr:rowOff>158532</xdr:rowOff>
    </xdr:from>
    <xdr:ext cx="313932"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66333" y="99311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98878</xdr:rowOff>
    </xdr:from>
    <xdr:to>
      <xdr:col>107</xdr:col>
      <xdr:colOff>50800</xdr:colOff>
      <xdr:row>59</xdr:row>
      <xdr:rowOff>98878</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39915</xdr:rowOff>
    </xdr:from>
    <xdr:to>
      <xdr:col>107</xdr:col>
      <xdr:colOff>101600</xdr:colOff>
      <xdr:row>59</xdr:row>
      <xdr:rowOff>141515</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0383500" y="10155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57</xdr:row>
      <xdr:rowOff>158042</xdr:rowOff>
    </xdr:from>
    <xdr:ext cx="313932"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0277333" y="993069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98878</xdr:rowOff>
    </xdr:from>
    <xdr:to>
      <xdr:col>102</xdr:col>
      <xdr:colOff>114300</xdr:colOff>
      <xdr:row>59</xdr:row>
      <xdr:rowOff>98878</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39261</xdr:rowOff>
    </xdr:from>
    <xdr:to>
      <xdr:col>102</xdr:col>
      <xdr:colOff>165100</xdr:colOff>
      <xdr:row>59</xdr:row>
      <xdr:rowOff>140861</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9494500" y="1015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57</xdr:row>
      <xdr:rowOff>157388</xdr:rowOff>
    </xdr:from>
    <xdr:ext cx="313932"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388333" y="99300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37628</xdr:rowOff>
    </xdr:from>
    <xdr:to>
      <xdr:col>98</xdr:col>
      <xdr:colOff>38100</xdr:colOff>
      <xdr:row>59</xdr:row>
      <xdr:rowOff>139228</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8605500" y="10153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57</xdr:row>
      <xdr:rowOff>155755</xdr:rowOff>
    </xdr:from>
    <xdr:ext cx="313932"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499333" y="992840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48078</xdr:rowOff>
    </xdr:from>
    <xdr:to>
      <xdr:col>116</xdr:col>
      <xdr:colOff>114300</xdr:colOff>
      <xdr:row>59</xdr:row>
      <xdr:rowOff>149678</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59</xdr:row>
      <xdr:rowOff>19157</xdr:rowOff>
    </xdr:from>
    <xdr:ext cx="249299" cy="259045"/>
    <xdr:sp macro="" textlink="">
      <xdr:nvSpPr>
        <xdr:cNvPr id="815" name="前年度繰上充用金該当値テキスト">
          <a:extLst>
            <a:ext uri="{FF2B5EF4-FFF2-40B4-BE49-F238E27FC236}">
              <a16:creationId xmlns:a16="http://schemas.microsoft.com/office/drawing/2014/main" id="{00000000-0008-0000-0700-00002F030000}"/>
            </a:ext>
          </a:extLst>
        </xdr:cNvPr>
        <xdr:cNvSpPr txBox="1"/>
      </xdr:nvSpPr>
      <xdr:spPr>
        <a:xfrm>
          <a:off x="22212300" y="10134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48078</xdr:rowOff>
    </xdr:from>
    <xdr:to>
      <xdr:col>112</xdr:col>
      <xdr:colOff>38100</xdr:colOff>
      <xdr:row>59</xdr:row>
      <xdr:rowOff>149678</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140805</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19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48078</xdr:rowOff>
    </xdr:from>
    <xdr:to>
      <xdr:col>107</xdr:col>
      <xdr:colOff>101600</xdr:colOff>
      <xdr:row>59</xdr:row>
      <xdr:rowOff>149678</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140805</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30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48078</xdr:rowOff>
    </xdr:from>
    <xdr:to>
      <xdr:col>102</xdr:col>
      <xdr:colOff>165100</xdr:colOff>
      <xdr:row>59</xdr:row>
      <xdr:rowOff>149678</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140805</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48078</xdr:rowOff>
    </xdr:from>
    <xdr:to>
      <xdr:col>98</xdr:col>
      <xdr:colOff>38100</xdr:colOff>
      <xdr:row>59</xdr:row>
      <xdr:rowOff>149678</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140805</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本市の目的別歳出決算の状況を類似団体と比較すると、住民一人当たりのコストは教育費、民生費、公債費が高水準となっている。</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特に、教育費については、類似団体と比較し、</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53,228</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円増の</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121,591</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円となっている。増加の主な要因としては、大矢野中学校教室棟改修工事の実施等が挙げられる。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熊本県上天草市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ＭＳ ゴシック" pitchFamily="49" charset="-128"/>
              <a:ea typeface="ＭＳ ゴシック" pitchFamily="49" charset="-128"/>
            </a:rPr>
            <a:t>　財政調整基金残高は、地方財政法第７条の規定により、前年度剰余金の２分の１を下らない額を積み立てており、令和５年度は基金の取り崩しを行ったものの、前年度と比較し増加している。</a:t>
          </a:r>
        </a:p>
        <a:p>
          <a:r>
            <a:rPr kumimoji="1" lang="ja-JP" altLang="en-US" sz="1100">
              <a:solidFill>
                <a:sysClr val="windowText" lastClr="000000"/>
              </a:solidFill>
              <a:latin typeface="ＭＳ ゴシック" pitchFamily="49" charset="-128"/>
              <a:ea typeface="ＭＳ ゴシック" pitchFamily="49" charset="-128"/>
            </a:rPr>
            <a:t>　実質収支額は、昨年度と比べ</a:t>
          </a:r>
          <a:r>
            <a:rPr kumimoji="1" lang="en-US" altLang="ja-JP" sz="1100">
              <a:solidFill>
                <a:sysClr val="windowText" lastClr="000000"/>
              </a:solidFill>
              <a:latin typeface="ＭＳ ゴシック" pitchFamily="49" charset="-128"/>
              <a:ea typeface="ＭＳ ゴシック" pitchFamily="49" charset="-128"/>
            </a:rPr>
            <a:t>1.24</a:t>
          </a:r>
          <a:r>
            <a:rPr kumimoji="1" lang="ja-JP" altLang="en-US" sz="1100">
              <a:solidFill>
                <a:sysClr val="windowText" lastClr="000000"/>
              </a:solidFill>
              <a:latin typeface="ＭＳ ゴシック" pitchFamily="49" charset="-128"/>
              <a:ea typeface="ＭＳ ゴシック" pitchFamily="49" charset="-128"/>
            </a:rPr>
            <a:t>ポイント減少した。</a:t>
          </a:r>
        </a:p>
        <a:p>
          <a:r>
            <a:rPr kumimoji="1" lang="ja-JP" altLang="en-US" sz="1100">
              <a:solidFill>
                <a:sysClr val="windowText" lastClr="000000"/>
              </a:solidFill>
              <a:latin typeface="ＭＳ ゴシック" pitchFamily="49" charset="-128"/>
              <a:ea typeface="ＭＳ ゴシック" pitchFamily="49" charset="-128"/>
            </a:rPr>
            <a:t>　実質単年度収支は、令和４年度と比べ</a:t>
          </a:r>
          <a:r>
            <a:rPr kumimoji="1" lang="en-US" altLang="ja-JP" sz="1100">
              <a:solidFill>
                <a:sysClr val="windowText" lastClr="000000"/>
              </a:solidFill>
              <a:latin typeface="ＭＳ ゴシック" pitchFamily="49" charset="-128"/>
              <a:ea typeface="ＭＳ ゴシック" pitchFamily="49" charset="-128"/>
            </a:rPr>
            <a:t>5.45</a:t>
          </a:r>
          <a:r>
            <a:rPr kumimoji="1" lang="ja-JP" altLang="en-US" sz="1100">
              <a:solidFill>
                <a:sysClr val="windowText" lastClr="000000"/>
              </a:solidFill>
              <a:latin typeface="ＭＳ ゴシック" pitchFamily="49" charset="-128"/>
              <a:ea typeface="ＭＳ ゴシック" pitchFamily="49" charset="-128"/>
            </a:rPr>
            <a:t>ポイント減少し、令和５年度は赤字となった。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熊本県上天草市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ＭＳ ゴシック" pitchFamily="49" charset="-128"/>
              <a:ea typeface="ＭＳ ゴシック" pitchFamily="49" charset="-128"/>
            </a:rPr>
            <a:t>　一般会計及び各事業会計とも赤字は発生していない状況である。</a:t>
          </a:r>
        </a:p>
        <a:p>
          <a:r>
            <a:rPr kumimoji="1" lang="ja-JP" altLang="en-US" sz="1050">
              <a:solidFill>
                <a:sysClr val="windowText" lastClr="000000"/>
              </a:solidFill>
              <a:latin typeface="ＭＳ ゴシック" pitchFamily="49" charset="-128"/>
              <a:ea typeface="ＭＳ ゴシック" pitchFamily="49" charset="-128"/>
            </a:rPr>
            <a:t>　しかし、一般会計においては、歳入の中核を占める普通交付税について、人口減少等により歳入減少が予想されるため、各会計において、今後も計画的な事業運営を図り、健全な財政運営に努める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627" t="s">
        <v>76</v>
      </c>
      <c r="C1" s="627"/>
      <c r="D1" s="627"/>
      <c r="E1" s="627"/>
      <c r="F1" s="627"/>
      <c r="G1" s="627"/>
      <c r="H1" s="627"/>
      <c r="I1" s="627"/>
      <c r="J1" s="627"/>
      <c r="K1" s="627"/>
      <c r="L1" s="627"/>
      <c r="M1" s="627"/>
      <c r="N1" s="627"/>
      <c r="O1" s="627"/>
      <c r="P1" s="627"/>
      <c r="Q1" s="627"/>
      <c r="R1" s="627"/>
      <c r="S1" s="627"/>
      <c r="T1" s="627"/>
      <c r="U1" s="627"/>
      <c r="V1" s="627"/>
      <c r="W1" s="627"/>
      <c r="X1" s="627"/>
      <c r="Y1" s="627"/>
      <c r="Z1" s="627"/>
      <c r="AA1" s="627"/>
      <c r="AB1" s="627"/>
      <c r="AC1" s="627"/>
      <c r="AD1" s="627"/>
      <c r="AE1" s="627"/>
      <c r="AF1" s="627"/>
      <c r="AG1" s="627"/>
      <c r="AH1" s="627"/>
      <c r="AI1" s="627"/>
      <c r="AJ1" s="627"/>
      <c r="AK1" s="627"/>
      <c r="AL1" s="627"/>
      <c r="AM1" s="627"/>
      <c r="AN1" s="627"/>
      <c r="AO1" s="627"/>
      <c r="AP1" s="627"/>
      <c r="AQ1" s="627"/>
      <c r="AR1" s="627"/>
      <c r="AS1" s="627"/>
      <c r="AT1" s="627"/>
      <c r="AU1" s="627"/>
      <c r="AV1" s="627"/>
      <c r="AW1" s="627"/>
      <c r="AX1" s="627"/>
      <c r="AY1" s="627"/>
      <c r="AZ1" s="627"/>
      <c r="BA1" s="627"/>
      <c r="BB1" s="627"/>
      <c r="BC1" s="627"/>
      <c r="BD1" s="627"/>
      <c r="BE1" s="627"/>
      <c r="BF1" s="627"/>
      <c r="BG1" s="627"/>
      <c r="BH1" s="627"/>
      <c r="BI1" s="627"/>
      <c r="BJ1" s="627"/>
      <c r="BK1" s="627"/>
      <c r="BL1" s="627"/>
      <c r="BM1" s="627"/>
      <c r="BN1" s="627"/>
      <c r="BO1" s="627"/>
      <c r="BP1" s="627"/>
      <c r="BQ1" s="627"/>
      <c r="BR1" s="627"/>
      <c r="BS1" s="627"/>
      <c r="BT1" s="627"/>
      <c r="BU1" s="627"/>
      <c r="BV1" s="627"/>
      <c r="BW1" s="627"/>
      <c r="BX1" s="627"/>
      <c r="BY1" s="627"/>
      <c r="BZ1" s="627"/>
      <c r="CA1" s="627"/>
      <c r="CB1" s="627"/>
      <c r="CC1" s="627"/>
      <c r="CD1" s="627"/>
      <c r="CE1" s="627"/>
      <c r="CF1" s="627"/>
      <c r="CG1" s="627"/>
      <c r="CH1" s="627"/>
      <c r="CI1" s="627"/>
      <c r="CJ1" s="627"/>
      <c r="CK1" s="627"/>
      <c r="CL1" s="627"/>
      <c r="CM1" s="627"/>
      <c r="CN1" s="627"/>
      <c r="CO1" s="627"/>
      <c r="CP1" s="627"/>
      <c r="CQ1" s="627"/>
      <c r="CR1" s="627"/>
      <c r="CS1" s="627"/>
      <c r="CT1" s="627"/>
      <c r="CU1" s="627"/>
      <c r="CV1" s="627"/>
      <c r="CW1" s="627"/>
      <c r="CX1" s="627"/>
      <c r="CY1" s="627"/>
      <c r="CZ1" s="627"/>
      <c r="DA1" s="627"/>
      <c r="DB1" s="627"/>
      <c r="DC1" s="627"/>
      <c r="DD1" s="627"/>
      <c r="DE1" s="627"/>
      <c r="DF1" s="627"/>
      <c r="DG1" s="627"/>
      <c r="DH1" s="627"/>
      <c r="DI1" s="627"/>
      <c r="DJ1" s="181"/>
      <c r="DK1" s="181"/>
      <c r="DL1" s="181"/>
      <c r="DM1" s="181"/>
      <c r="DN1" s="181"/>
      <c r="DO1" s="181"/>
    </row>
    <row r="2" spans="1:119" ht="24.75" thickBot="1" x14ac:dyDescent="0.2">
      <c r="B2" s="182" t="s">
        <v>77</v>
      </c>
      <c r="C2" s="182"/>
      <c r="D2" s="183"/>
    </row>
    <row r="3" spans="1:119" ht="18.75" customHeight="1" thickBot="1" x14ac:dyDescent="0.2">
      <c r="A3" s="181"/>
      <c r="B3" s="628" t="s">
        <v>78</v>
      </c>
      <c r="C3" s="629"/>
      <c r="D3" s="629"/>
      <c r="E3" s="630"/>
      <c r="F3" s="630"/>
      <c r="G3" s="630"/>
      <c r="H3" s="630"/>
      <c r="I3" s="630"/>
      <c r="J3" s="630"/>
      <c r="K3" s="630"/>
      <c r="L3" s="630" t="s">
        <v>79</v>
      </c>
      <c r="M3" s="630"/>
      <c r="N3" s="630"/>
      <c r="O3" s="630"/>
      <c r="P3" s="630"/>
      <c r="Q3" s="630"/>
      <c r="R3" s="633"/>
      <c r="S3" s="633"/>
      <c r="T3" s="633"/>
      <c r="U3" s="633"/>
      <c r="V3" s="634"/>
      <c r="W3" s="524" t="s">
        <v>80</v>
      </c>
      <c r="X3" s="525"/>
      <c r="Y3" s="525"/>
      <c r="Z3" s="525"/>
      <c r="AA3" s="525"/>
      <c r="AB3" s="629"/>
      <c r="AC3" s="633" t="s">
        <v>81</v>
      </c>
      <c r="AD3" s="525"/>
      <c r="AE3" s="525"/>
      <c r="AF3" s="525"/>
      <c r="AG3" s="525"/>
      <c r="AH3" s="525"/>
      <c r="AI3" s="525"/>
      <c r="AJ3" s="525"/>
      <c r="AK3" s="525"/>
      <c r="AL3" s="595"/>
      <c r="AM3" s="524" t="s">
        <v>82</v>
      </c>
      <c r="AN3" s="525"/>
      <c r="AO3" s="525"/>
      <c r="AP3" s="525"/>
      <c r="AQ3" s="525"/>
      <c r="AR3" s="525"/>
      <c r="AS3" s="525"/>
      <c r="AT3" s="525"/>
      <c r="AU3" s="525"/>
      <c r="AV3" s="525"/>
      <c r="AW3" s="525"/>
      <c r="AX3" s="595"/>
      <c r="AY3" s="587" t="s">
        <v>1</v>
      </c>
      <c r="AZ3" s="588"/>
      <c r="BA3" s="588"/>
      <c r="BB3" s="588"/>
      <c r="BC3" s="588"/>
      <c r="BD3" s="588"/>
      <c r="BE3" s="588"/>
      <c r="BF3" s="588"/>
      <c r="BG3" s="588"/>
      <c r="BH3" s="588"/>
      <c r="BI3" s="588"/>
      <c r="BJ3" s="588"/>
      <c r="BK3" s="588"/>
      <c r="BL3" s="588"/>
      <c r="BM3" s="637"/>
      <c r="BN3" s="524" t="s">
        <v>83</v>
      </c>
      <c r="BO3" s="525"/>
      <c r="BP3" s="525"/>
      <c r="BQ3" s="525"/>
      <c r="BR3" s="525"/>
      <c r="BS3" s="525"/>
      <c r="BT3" s="525"/>
      <c r="BU3" s="595"/>
      <c r="BV3" s="524" t="s">
        <v>84</v>
      </c>
      <c r="BW3" s="525"/>
      <c r="BX3" s="525"/>
      <c r="BY3" s="525"/>
      <c r="BZ3" s="525"/>
      <c r="CA3" s="525"/>
      <c r="CB3" s="525"/>
      <c r="CC3" s="595"/>
      <c r="CD3" s="587" t="s">
        <v>1</v>
      </c>
      <c r="CE3" s="588"/>
      <c r="CF3" s="588"/>
      <c r="CG3" s="588"/>
      <c r="CH3" s="588"/>
      <c r="CI3" s="588"/>
      <c r="CJ3" s="588"/>
      <c r="CK3" s="588"/>
      <c r="CL3" s="588"/>
      <c r="CM3" s="588"/>
      <c r="CN3" s="588"/>
      <c r="CO3" s="588"/>
      <c r="CP3" s="588"/>
      <c r="CQ3" s="588"/>
      <c r="CR3" s="588"/>
      <c r="CS3" s="637"/>
      <c r="CT3" s="524" t="s">
        <v>85</v>
      </c>
      <c r="CU3" s="525"/>
      <c r="CV3" s="525"/>
      <c r="CW3" s="525"/>
      <c r="CX3" s="525"/>
      <c r="CY3" s="525"/>
      <c r="CZ3" s="525"/>
      <c r="DA3" s="595"/>
      <c r="DB3" s="524" t="s">
        <v>86</v>
      </c>
      <c r="DC3" s="525"/>
      <c r="DD3" s="525"/>
      <c r="DE3" s="525"/>
      <c r="DF3" s="525"/>
      <c r="DG3" s="525"/>
      <c r="DH3" s="525"/>
      <c r="DI3" s="595"/>
    </row>
    <row r="4" spans="1:119" ht="18.75" customHeight="1" x14ac:dyDescent="0.15">
      <c r="A4" s="181"/>
      <c r="B4" s="603"/>
      <c r="C4" s="604"/>
      <c r="D4" s="604"/>
      <c r="E4" s="605"/>
      <c r="F4" s="605"/>
      <c r="G4" s="605"/>
      <c r="H4" s="605"/>
      <c r="I4" s="605"/>
      <c r="J4" s="605"/>
      <c r="K4" s="605"/>
      <c r="L4" s="605"/>
      <c r="M4" s="605"/>
      <c r="N4" s="605"/>
      <c r="O4" s="605"/>
      <c r="P4" s="605"/>
      <c r="Q4" s="605"/>
      <c r="R4" s="609"/>
      <c r="S4" s="609"/>
      <c r="T4" s="609"/>
      <c r="U4" s="609"/>
      <c r="V4" s="610"/>
      <c r="W4" s="596"/>
      <c r="X4" s="406"/>
      <c r="Y4" s="406"/>
      <c r="Z4" s="406"/>
      <c r="AA4" s="406"/>
      <c r="AB4" s="604"/>
      <c r="AC4" s="609"/>
      <c r="AD4" s="406"/>
      <c r="AE4" s="406"/>
      <c r="AF4" s="406"/>
      <c r="AG4" s="406"/>
      <c r="AH4" s="406"/>
      <c r="AI4" s="406"/>
      <c r="AJ4" s="406"/>
      <c r="AK4" s="406"/>
      <c r="AL4" s="597"/>
      <c r="AM4" s="546"/>
      <c r="AN4" s="444"/>
      <c r="AO4" s="444"/>
      <c r="AP4" s="444"/>
      <c r="AQ4" s="444"/>
      <c r="AR4" s="444"/>
      <c r="AS4" s="444"/>
      <c r="AT4" s="444"/>
      <c r="AU4" s="444"/>
      <c r="AV4" s="444"/>
      <c r="AW4" s="444"/>
      <c r="AX4" s="636"/>
      <c r="AY4" s="481" t="s">
        <v>87</v>
      </c>
      <c r="AZ4" s="482"/>
      <c r="BA4" s="482"/>
      <c r="BB4" s="482"/>
      <c r="BC4" s="482"/>
      <c r="BD4" s="482"/>
      <c r="BE4" s="482"/>
      <c r="BF4" s="482"/>
      <c r="BG4" s="482"/>
      <c r="BH4" s="482"/>
      <c r="BI4" s="482"/>
      <c r="BJ4" s="482"/>
      <c r="BK4" s="482"/>
      <c r="BL4" s="482"/>
      <c r="BM4" s="483"/>
      <c r="BN4" s="484">
        <v>23592048</v>
      </c>
      <c r="BO4" s="485"/>
      <c r="BP4" s="485"/>
      <c r="BQ4" s="485"/>
      <c r="BR4" s="485"/>
      <c r="BS4" s="485"/>
      <c r="BT4" s="485"/>
      <c r="BU4" s="486"/>
      <c r="BV4" s="484">
        <v>21861161</v>
      </c>
      <c r="BW4" s="485"/>
      <c r="BX4" s="485"/>
      <c r="BY4" s="485"/>
      <c r="BZ4" s="485"/>
      <c r="CA4" s="485"/>
      <c r="CB4" s="485"/>
      <c r="CC4" s="486"/>
      <c r="CD4" s="621" t="s">
        <v>88</v>
      </c>
      <c r="CE4" s="622"/>
      <c r="CF4" s="622"/>
      <c r="CG4" s="622"/>
      <c r="CH4" s="622"/>
      <c r="CI4" s="622"/>
      <c r="CJ4" s="622"/>
      <c r="CK4" s="622"/>
      <c r="CL4" s="622"/>
      <c r="CM4" s="622"/>
      <c r="CN4" s="622"/>
      <c r="CO4" s="622"/>
      <c r="CP4" s="622"/>
      <c r="CQ4" s="622"/>
      <c r="CR4" s="622"/>
      <c r="CS4" s="623"/>
      <c r="CT4" s="624">
        <v>8.4</v>
      </c>
      <c r="CU4" s="625"/>
      <c r="CV4" s="625"/>
      <c r="CW4" s="625"/>
      <c r="CX4" s="625"/>
      <c r="CY4" s="625"/>
      <c r="CZ4" s="625"/>
      <c r="DA4" s="626"/>
      <c r="DB4" s="624">
        <v>9.6</v>
      </c>
      <c r="DC4" s="625"/>
      <c r="DD4" s="625"/>
      <c r="DE4" s="625"/>
      <c r="DF4" s="625"/>
      <c r="DG4" s="625"/>
      <c r="DH4" s="625"/>
      <c r="DI4" s="626"/>
    </row>
    <row r="5" spans="1:119" ht="18.75" customHeight="1" x14ac:dyDescent="0.15">
      <c r="A5" s="181"/>
      <c r="B5" s="631"/>
      <c r="C5" s="445"/>
      <c r="D5" s="445"/>
      <c r="E5" s="632"/>
      <c r="F5" s="632"/>
      <c r="G5" s="632"/>
      <c r="H5" s="632"/>
      <c r="I5" s="632"/>
      <c r="J5" s="632"/>
      <c r="K5" s="632"/>
      <c r="L5" s="632"/>
      <c r="M5" s="632"/>
      <c r="N5" s="632"/>
      <c r="O5" s="632"/>
      <c r="P5" s="632"/>
      <c r="Q5" s="632"/>
      <c r="R5" s="443"/>
      <c r="S5" s="443"/>
      <c r="T5" s="443"/>
      <c r="U5" s="443"/>
      <c r="V5" s="635"/>
      <c r="W5" s="546"/>
      <c r="X5" s="444"/>
      <c r="Y5" s="444"/>
      <c r="Z5" s="444"/>
      <c r="AA5" s="444"/>
      <c r="AB5" s="445"/>
      <c r="AC5" s="443"/>
      <c r="AD5" s="444"/>
      <c r="AE5" s="444"/>
      <c r="AF5" s="444"/>
      <c r="AG5" s="444"/>
      <c r="AH5" s="444"/>
      <c r="AI5" s="444"/>
      <c r="AJ5" s="444"/>
      <c r="AK5" s="444"/>
      <c r="AL5" s="636"/>
      <c r="AM5" s="512" t="s">
        <v>89</v>
      </c>
      <c r="AN5" s="412"/>
      <c r="AO5" s="412"/>
      <c r="AP5" s="412"/>
      <c r="AQ5" s="412"/>
      <c r="AR5" s="412"/>
      <c r="AS5" s="412"/>
      <c r="AT5" s="413"/>
      <c r="AU5" s="513" t="s">
        <v>90</v>
      </c>
      <c r="AV5" s="514"/>
      <c r="AW5" s="514"/>
      <c r="AX5" s="514"/>
      <c r="AY5" s="469" t="s">
        <v>91</v>
      </c>
      <c r="AZ5" s="470"/>
      <c r="BA5" s="470"/>
      <c r="BB5" s="470"/>
      <c r="BC5" s="470"/>
      <c r="BD5" s="470"/>
      <c r="BE5" s="470"/>
      <c r="BF5" s="470"/>
      <c r="BG5" s="470"/>
      <c r="BH5" s="470"/>
      <c r="BI5" s="470"/>
      <c r="BJ5" s="470"/>
      <c r="BK5" s="470"/>
      <c r="BL5" s="470"/>
      <c r="BM5" s="471"/>
      <c r="BN5" s="455">
        <v>22280270</v>
      </c>
      <c r="BO5" s="456"/>
      <c r="BP5" s="456"/>
      <c r="BQ5" s="456"/>
      <c r="BR5" s="456"/>
      <c r="BS5" s="456"/>
      <c r="BT5" s="456"/>
      <c r="BU5" s="457"/>
      <c r="BV5" s="455">
        <v>20487805</v>
      </c>
      <c r="BW5" s="456"/>
      <c r="BX5" s="456"/>
      <c r="BY5" s="456"/>
      <c r="BZ5" s="456"/>
      <c r="CA5" s="456"/>
      <c r="CB5" s="456"/>
      <c r="CC5" s="457"/>
      <c r="CD5" s="495" t="s">
        <v>92</v>
      </c>
      <c r="CE5" s="415"/>
      <c r="CF5" s="415"/>
      <c r="CG5" s="415"/>
      <c r="CH5" s="415"/>
      <c r="CI5" s="415"/>
      <c r="CJ5" s="415"/>
      <c r="CK5" s="415"/>
      <c r="CL5" s="415"/>
      <c r="CM5" s="415"/>
      <c r="CN5" s="415"/>
      <c r="CO5" s="415"/>
      <c r="CP5" s="415"/>
      <c r="CQ5" s="415"/>
      <c r="CR5" s="415"/>
      <c r="CS5" s="496"/>
      <c r="CT5" s="452">
        <v>92.9</v>
      </c>
      <c r="CU5" s="453"/>
      <c r="CV5" s="453"/>
      <c r="CW5" s="453"/>
      <c r="CX5" s="453"/>
      <c r="CY5" s="453"/>
      <c r="CZ5" s="453"/>
      <c r="DA5" s="454"/>
      <c r="DB5" s="452">
        <v>90.8</v>
      </c>
      <c r="DC5" s="453"/>
      <c r="DD5" s="453"/>
      <c r="DE5" s="453"/>
      <c r="DF5" s="453"/>
      <c r="DG5" s="453"/>
      <c r="DH5" s="453"/>
      <c r="DI5" s="454"/>
    </row>
    <row r="6" spans="1:119" ht="18.75" customHeight="1" x14ac:dyDescent="0.15">
      <c r="A6" s="181"/>
      <c r="B6" s="601" t="s">
        <v>93</v>
      </c>
      <c r="C6" s="442"/>
      <c r="D6" s="442"/>
      <c r="E6" s="602"/>
      <c r="F6" s="602"/>
      <c r="G6" s="602"/>
      <c r="H6" s="602"/>
      <c r="I6" s="602"/>
      <c r="J6" s="602"/>
      <c r="K6" s="602"/>
      <c r="L6" s="602" t="s">
        <v>94</v>
      </c>
      <c r="M6" s="602"/>
      <c r="N6" s="602"/>
      <c r="O6" s="602"/>
      <c r="P6" s="602"/>
      <c r="Q6" s="602"/>
      <c r="R6" s="440"/>
      <c r="S6" s="440"/>
      <c r="T6" s="440"/>
      <c r="U6" s="440"/>
      <c r="V6" s="608"/>
      <c r="W6" s="545" t="s">
        <v>95</v>
      </c>
      <c r="X6" s="441"/>
      <c r="Y6" s="441"/>
      <c r="Z6" s="441"/>
      <c r="AA6" s="441"/>
      <c r="AB6" s="442"/>
      <c r="AC6" s="613" t="s">
        <v>96</v>
      </c>
      <c r="AD6" s="614"/>
      <c r="AE6" s="614"/>
      <c r="AF6" s="614"/>
      <c r="AG6" s="614"/>
      <c r="AH6" s="614"/>
      <c r="AI6" s="614"/>
      <c r="AJ6" s="614"/>
      <c r="AK6" s="614"/>
      <c r="AL6" s="615"/>
      <c r="AM6" s="512" t="s">
        <v>97</v>
      </c>
      <c r="AN6" s="412"/>
      <c r="AO6" s="412"/>
      <c r="AP6" s="412"/>
      <c r="AQ6" s="412"/>
      <c r="AR6" s="412"/>
      <c r="AS6" s="412"/>
      <c r="AT6" s="413"/>
      <c r="AU6" s="513" t="s">
        <v>90</v>
      </c>
      <c r="AV6" s="514"/>
      <c r="AW6" s="514"/>
      <c r="AX6" s="514"/>
      <c r="AY6" s="469" t="s">
        <v>98</v>
      </c>
      <c r="AZ6" s="470"/>
      <c r="BA6" s="470"/>
      <c r="BB6" s="470"/>
      <c r="BC6" s="470"/>
      <c r="BD6" s="470"/>
      <c r="BE6" s="470"/>
      <c r="BF6" s="470"/>
      <c r="BG6" s="470"/>
      <c r="BH6" s="470"/>
      <c r="BI6" s="470"/>
      <c r="BJ6" s="470"/>
      <c r="BK6" s="470"/>
      <c r="BL6" s="470"/>
      <c r="BM6" s="471"/>
      <c r="BN6" s="455">
        <v>1311778</v>
      </c>
      <c r="BO6" s="456"/>
      <c r="BP6" s="456"/>
      <c r="BQ6" s="456"/>
      <c r="BR6" s="456"/>
      <c r="BS6" s="456"/>
      <c r="BT6" s="456"/>
      <c r="BU6" s="457"/>
      <c r="BV6" s="455">
        <v>1373356</v>
      </c>
      <c r="BW6" s="456"/>
      <c r="BX6" s="456"/>
      <c r="BY6" s="456"/>
      <c r="BZ6" s="456"/>
      <c r="CA6" s="456"/>
      <c r="CB6" s="456"/>
      <c r="CC6" s="457"/>
      <c r="CD6" s="495" t="s">
        <v>99</v>
      </c>
      <c r="CE6" s="415"/>
      <c r="CF6" s="415"/>
      <c r="CG6" s="415"/>
      <c r="CH6" s="415"/>
      <c r="CI6" s="415"/>
      <c r="CJ6" s="415"/>
      <c r="CK6" s="415"/>
      <c r="CL6" s="415"/>
      <c r="CM6" s="415"/>
      <c r="CN6" s="415"/>
      <c r="CO6" s="415"/>
      <c r="CP6" s="415"/>
      <c r="CQ6" s="415"/>
      <c r="CR6" s="415"/>
      <c r="CS6" s="496"/>
      <c r="CT6" s="598">
        <v>92.9</v>
      </c>
      <c r="CU6" s="599"/>
      <c r="CV6" s="599"/>
      <c r="CW6" s="599"/>
      <c r="CX6" s="599"/>
      <c r="CY6" s="599"/>
      <c r="CZ6" s="599"/>
      <c r="DA6" s="600"/>
      <c r="DB6" s="598">
        <v>91.7</v>
      </c>
      <c r="DC6" s="599"/>
      <c r="DD6" s="599"/>
      <c r="DE6" s="599"/>
      <c r="DF6" s="599"/>
      <c r="DG6" s="599"/>
      <c r="DH6" s="599"/>
      <c r="DI6" s="600"/>
    </row>
    <row r="7" spans="1:119" ht="18.75" customHeight="1" x14ac:dyDescent="0.15">
      <c r="A7" s="181"/>
      <c r="B7" s="603"/>
      <c r="C7" s="604"/>
      <c r="D7" s="604"/>
      <c r="E7" s="605"/>
      <c r="F7" s="605"/>
      <c r="G7" s="605"/>
      <c r="H7" s="605"/>
      <c r="I7" s="605"/>
      <c r="J7" s="605"/>
      <c r="K7" s="605"/>
      <c r="L7" s="605"/>
      <c r="M7" s="605"/>
      <c r="N7" s="605"/>
      <c r="O7" s="605"/>
      <c r="P7" s="605"/>
      <c r="Q7" s="605"/>
      <c r="R7" s="609"/>
      <c r="S7" s="609"/>
      <c r="T7" s="609"/>
      <c r="U7" s="609"/>
      <c r="V7" s="610"/>
      <c r="W7" s="596"/>
      <c r="X7" s="406"/>
      <c r="Y7" s="406"/>
      <c r="Z7" s="406"/>
      <c r="AA7" s="406"/>
      <c r="AB7" s="604"/>
      <c r="AC7" s="616"/>
      <c r="AD7" s="407"/>
      <c r="AE7" s="407"/>
      <c r="AF7" s="407"/>
      <c r="AG7" s="407"/>
      <c r="AH7" s="407"/>
      <c r="AI7" s="407"/>
      <c r="AJ7" s="407"/>
      <c r="AK7" s="407"/>
      <c r="AL7" s="617"/>
      <c r="AM7" s="512" t="s">
        <v>100</v>
      </c>
      <c r="AN7" s="412"/>
      <c r="AO7" s="412"/>
      <c r="AP7" s="412"/>
      <c r="AQ7" s="412"/>
      <c r="AR7" s="412"/>
      <c r="AS7" s="412"/>
      <c r="AT7" s="413"/>
      <c r="AU7" s="513" t="s">
        <v>90</v>
      </c>
      <c r="AV7" s="514"/>
      <c r="AW7" s="514"/>
      <c r="AX7" s="514"/>
      <c r="AY7" s="469" t="s">
        <v>101</v>
      </c>
      <c r="AZ7" s="470"/>
      <c r="BA7" s="470"/>
      <c r="BB7" s="470"/>
      <c r="BC7" s="470"/>
      <c r="BD7" s="470"/>
      <c r="BE7" s="470"/>
      <c r="BF7" s="470"/>
      <c r="BG7" s="470"/>
      <c r="BH7" s="470"/>
      <c r="BI7" s="470"/>
      <c r="BJ7" s="470"/>
      <c r="BK7" s="470"/>
      <c r="BL7" s="470"/>
      <c r="BM7" s="471"/>
      <c r="BN7" s="455">
        <v>422903</v>
      </c>
      <c r="BO7" s="456"/>
      <c r="BP7" s="456"/>
      <c r="BQ7" s="456"/>
      <c r="BR7" s="456"/>
      <c r="BS7" s="456"/>
      <c r="BT7" s="456"/>
      <c r="BU7" s="457"/>
      <c r="BV7" s="455">
        <v>358857</v>
      </c>
      <c r="BW7" s="456"/>
      <c r="BX7" s="456"/>
      <c r="BY7" s="456"/>
      <c r="BZ7" s="456"/>
      <c r="CA7" s="456"/>
      <c r="CB7" s="456"/>
      <c r="CC7" s="457"/>
      <c r="CD7" s="495" t="s">
        <v>102</v>
      </c>
      <c r="CE7" s="415"/>
      <c r="CF7" s="415"/>
      <c r="CG7" s="415"/>
      <c r="CH7" s="415"/>
      <c r="CI7" s="415"/>
      <c r="CJ7" s="415"/>
      <c r="CK7" s="415"/>
      <c r="CL7" s="415"/>
      <c r="CM7" s="415"/>
      <c r="CN7" s="415"/>
      <c r="CO7" s="415"/>
      <c r="CP7" s="415"/>
      <c r="CQ7" s="415"/>
      <c r="CR7" s="415"/>
      <c r="CS7" s="496"/>
      <c r="CT7" s="455">
        <v>10572796</v>
      </c>
      <c r="CU7" s="456"/>
      <c r="CV7" s="456"/>
      <c r="CW7" s="456"/>
      <c r="CX7" s="456"/>
      <c r="CY7" s="456"/>
      <c r="CZ7" s="456"/>
      <c r="DA7" s="457"/>
      <c r="DB7" s="455">
        <v>10514494</v>
      </c>
      <c r="DC7" s="456"/>
      <c r="DD7" s="456"/>
      <c r="DE7" s="456"/>
      <c r="DF7" s="456"/>
      <c r="DG7" s="456"/>
      <c r="DH7" s="456"/>
      <c r="DI7" s="457"/>
    </row>
    <row r="8" spans="1:119" ht="18.75" customHeight="1" thickBot="1" x14ac:dyDescent="0.2">
      <c r="A8" s="181"/>
      <c r="B8" s="606"/>
      <c r="C8" s="551"/>
      <c r="D8" s="551"/>
      <c r="E8" s="607"/>
      <c r="F8" s="607"/>
      <c r="G8" s="607"/>
      <c r="H8" s="607"/>
      <c r="I8" s="607"/>
      <c r="J8" s="607"/>
      <c r="K8" s="607"/>
      <c r="L8" s="607"/>
      <c r="M8" s="607"/>
      <c r="N8" s="607"/>
      <c r="O8" s="607"/>
      <c r="P8" s="607"/>
      <c r="Q8" s="607"/>
      <c r="R8" s="611"/>
      <c r="S8" s="611"/>
      <c r="T8" s="611"/>
      <c r="U8" s="611"/>
      <c r="V8" s="612"/>
      <c r="W8" s="526"/>
      <c r="X8" s="527"/>
      <c r="Y8" s="527"/>
      <c r="Z8" s="527"/>
      <c r="AA8" s="527"/>
      <c r="AB8" s="551"/>
      <c r="AC8" s="618"/>
      <c r="AD8" s="619"/>
      <c r="AE8" s="619"/>
      <c r="AF8" s="619"/>
      <c r="AG8" s="619"/>
      <c r="AH8" s="619"/>
      <c r="AI8" s="619"/>
      <c r="AJ8" s="619"/>
      <c r="AK8" s="619"/>
      <c r="AL8" s="620"/>
      <c r="AM8" s="512" t="s">
        <v>103</v>
      </c>
      <c r="AN8" s="412"/>
      <c r="AO8" s="412"/>
      <c r="AP8" s="412"/>
      <c r="AQ8" s="412"/>
      <c r="AR8" s="412"/>
      <c r="AS8" s="412"/>
      <c r="AT8" s="413"/>
      <c r="AU8" s="513" t="s">
        <v>90</v>
      </c>
      <c r="AV8" s="514"/>
      <c r="AW8" s="514"/>
      <c r="AX8" s="514"/>
      <c r="AY8" s="469" t="s">
        <v>104</v>
      </c>
      <c r="AZ8" s="470"/>
      <c r="BA8" s="470"/>
      <c r="BB8" s="470"/>
      <c r="BC8" s="470"/>
      <c r="BD8" s="470"/>
      <c r="BE8" s="470"/>
      <c r="BF8" s="470"/>
      <c r="BG8" s="470"/>
      <c r="BH8" s="470"/>
      <c r="BI8" s="470"/>
      <c r="BJ8" s="470"/>
      <c r="BK8" s="470"/>
      <c r="BL8" s="470"/>
      <c r="BM8" s="471"/>
      <c r="BN8" s="455">
        <v>888875</v>
      </c>
      <c r="BO8" s="456"/>
      <c r="BP8" s="456"/>
      <c r="BQ8" s="456"/>
      <c r="BR8" s="456"/>
      <c r="BS8" s="456"/>
      <c r="BT8" s="456"/>
      <c r="BU8" s="457"/>
      <c r="BV8" s="455">
        <v>1014499</v>
      </c>
      <c r="BW8" s="456"/>
      <c r="BX8" s="456"/>
      <c r="BY8" s="456"/>
      <c r="BZ8" s="456"/>
      <c r="CA8" s="456"/>
      <c r="CB8" s="456"/>
      <c r="CC8" s="457"/>
      <c r="CD8" s="495" t="s">
        <v>105</v>
      </c>
      <c r="CE8" s="415"/>
      <c r="CF8" s="415"/>
      <c r="CG8" s="415"/>
      <c r="CH8" s="415"/>
      <c r="CI8" s="415"/>
      <c r="CJ8" s="415"/>
      <c r="CK8" s="415"/>
      <c r="CL8" s="415"/>
      <c r="CM8" s="415"/>
      <c r="CN8" s="415"/>
      <c r="CO8" s="415"/>
      <c r="CP8" s="415"/>
      <c r="CQ8" s="415"/>
      <c r="CR8" s="415"/>
      <c r="CS8" s="496"/>
      <c r="CT8" s="558">
        <v>0.25</v>
      </c>
      <c r="CU8" s="559"/>
      <c r="CV8" s="559"/>
      <c r="CW8" s="559"/>
      <c r="CX8" s="559"/>
      <c r="CY8" s="559"/>
      <c r="CZ8" s="559"/>
      <c r="DA8" s="560"/>
      <c r="DB8" s="558">
        <v>0.25</v>
      </c>
      <c r="DC8" s="559"/>
      <c r="DD8" s="559"/>
      <c r="DE8" s="559"/>
      <c r="DF8" s="559"/>
      <c r="DG8" s="559"/>
      <c r="DH8" s="559"/>
      <c r="DI8" s="560"/>
    </row>
    <row r="9" spans="1:119" ht="18.75" customHeight="1" thickBot="1" x14ac:dyDescent="0.2">
      <c r="A9" s="181"/>
      <c r="B9" s="587" t="s">
        <v>106</v>
      </c>
      <c r="C9" s="588"/>
      <c r="D9" s="588"/>
      <c r="E9" s="588"/>
      <c r="F9" s="588"/>
      <c r="G9" s="588"/>
      <c r="H9" s="588"/>
      <c r="I9" s="588"/>
      <c r="J9" s="588"/>
      <c r="K9" s="506"/>
      <c r="L9" s="589" t="s">
        <v>107</v>
      </c>
      <c r="M9" s="590"/>
      <c r="N9" s="590"/>
      <c r="O9" s="590"/>
      <c r="P9" s="590"/>
      <c r="Q9" s="591"/>
      <c r="R9" s="592">
        <v>24563</v>
      </c>
      <c r="S9" s="593"/>
      <c r="T9" s="593"/>
      <c r="U9" s="593"/>
      <c r="V9" s="594"/>
      <c r="W9" s="524" t="s">
        <v>108</v>
      </c>
      <c r="X9" s="525"/>
      <c r="Y9" s="525"/>
      <c r="Z9" s="525"/>
      <c r="AA9" s="525"/>
      <c r="AB9" s="525"/>
      <c r="AC9" s="525"/>
      <c r="AD9" s="525"/>
      <c r="AE9" s="525"/>
      <c r="AF9" s="525"/>
      <c r="AG9" s="525"/>
      <c r="AH9" s="525"/>
      <c r="AI9" s="525"/>
      <c r="AJ9" s="525"/>
      <c r="AK9" s="525"/>
      <c r="AL9" s="595"/>
      <c r="AM9" s="512" t="s">
        <v>109</v>
      </c>
      <c r="AN9" s="412"/>
      <c r="AO9" s="412"/>
      <c r="AP9" s="412"/>
      <c r="AQ9" s="412"/>
      <c r="AR9" s="412"/>
      <c r="AS9" s="412"/>
      <c r="AT9" s="413"/>
      <c r="AU9" s="513" t="s">
        <v>90</v>
      </c>
      <c r="AV9" s="514"/>
      <c r="AW9" s="514"/>
      <c r="AX9" s="514"/>
      <c r="AY9" s="469" t="s">
        <v>110</v>
      </c>
      <c r="AZ9" s="470"/>
      <c r="BA9" s="470"/>
      <c r="BB9" s="470"/>
      <c r="BC9" s="470"/>
      <c r="BD9" s="470"/>
      <c r="BE9" s="470"/>
      <c r="BF9" s="470"/>
      <c r="BG9" s="470"/>
      <c r="BH9" s="470"/>
      <c r="BI9" s="470"/>
      <c r="BJ9" s="470"/>
      <c r="BK9" s="470"/>
      <c r="BL9" s="470"/>
      <c r="BM9" s="471"/>
      <c r="BN9" s="455">
        <v>-125624</v>
      </c>
      <c r="BO9" s="456"/>
      <c r="BP9" s="456"/>
      <c r="BQ9" s="456"/>
      <c r="BR9" s="456"/>
      <c r="BS9" s="456"/>
      <c r="BT9" s="456"/>
      <c r="BU9" s="457"/>
      <c r="BV9" s="455">
        <v>57913</v>
      </c>
      <c r="BW9" s="456"/>
      <c r="BX9" s="456"/>
      <c r="BY9" s="456"/>
      <c r="BZ9" s="456"/>
      <c r="CA9" s="456"/>
      <c r="CB9" s="456"/>
      <c r="CC9" s="457"/>
      <c r="CD9" s="495" t="s">
        <v>111</v>
      </c>
      <c r="CE9" s="415"/>
      <c r="CF9" s="415"/>
      <c r="CG9" s="415"/>
      <c r="CH9" s="415"/>
      <c r="CI9" s="415"/>
      <c r="CJ9" s="415"/>
      <c r="CK9" s="415"/>
      <c r="CL9" s="415"/>
      <c r="CM9" s="415"/>
      <c r="CN9" s="415"/>
      <c r="CO9" s="415"/>
      <c r="CP9" s="415"/>
      <c r="CQ9" s="415"/>
      <c r="CR9" s="415"/>
      <c r="CS9" s="496"/>
      <c r="CT9" s="452">
        <v>16.8</v>
      </c>
      <c r="CU9" s="453"/>
      <c r="CV9" s="453"/>
      <c r="CW9" s="453"/>
      <c r="CX9" s="453"/>
      <c r="CY9" s="453"/>
      <c r="CZ9" s="453"/>
      <c r="DA9" s="454"/>
      <c r="DB9" s="452">
        <v>17.8</v>
      </c>
      <c r="DC9" s="453"/>
      <c r="DD9" s="453"/>
      <c r="DE9" s="453"/>
      <c r="DF9" s="453"/>
      <c r="DG9" s="453"/>
      <c r="DH9" s="453"/>
      <c r="DI9" s="454"/>
    </row>
    <row r="10" spans="1:119" ht="18.75" customHeight="1" thickBot="1" x14ac:dyDescent="0.2">
      <c r="A10" s="181"/>
      <c r="B10" s="587"/>
      <c r="C10" s="588"/>
      <c r="D10" s="588"/>
      <c r="E10" s="588"/>
      <c r="F10" s="588"/>
      <c r="G10" s="588"/>
      <c r="H10" s="588"/>
      <c r="I10" s="588"/>
      <c r="J10" s="588"/>
      <c r="K10" s="506"/>
      <c r="L10" s="411" t="s">
        <v>112</v>
      </c>
      <c r="M10" s="412"/>
      <c r="N10" s="412"/>
      <c r="O10" s="412"/>
      <c r="P10" s="412"/>
      <c r="Q10" s="413"/>
      <c r="R10" s="408">
        <v>27006</v>
      </c>
      <c r="S10" s="409"/>
      <c r="T10" s="409"/>
      <c r="U10" s="409"/>
      <c r="V10" s="468"/>
      <c r="W10" s="596"/>
      <c r="X10" s="406"/>
      <c r="Y10" s="406"/>
      <c r="Z10" s="406"/>
      <c r="AA10" s="406"/>
      <c r="AB10" s="406"/>
      <c r="AC10" s="406"/>
      <c r="AD10" s="406"/>
      <c r="AE10" s="406"/>
      <c r="AF10" s="406"/>
      <c r="AG10" s="406"/>
      <c r="AH10" s="406"/>
      <c r="AI10" s="406"/>
      <c r="AJ10" s="406"/>
      <c r="AK10" s="406"/>
      <c r="AL10" s="597"/>
      <c r="AM10" s="512" t="s">
        <v>113</v>
      </c>
      <c r="AN10" s="412"/>
      <c r="AO10" s="412"/>
      <c r="AP10" s="412"/>
      <c r="AQ10" s="412"/>
      <c r="AR10" s="412"/>
      <c r="AS10" s="412"/>
      <c r="AT10" s="413"/>
      <c r="AU10" s="513" t="s">
        <v>114</v>
      </c>
      <c r="AV10" s="514"/>
      <c r="AW10" s="514"/>
      <c r="AX10" s="514"/>
      <c r="AY10" s="469" t="s">
        <v>115</v>
      </c>
      <c r="AZ10" s="470"/>
      <c r="BA10" s="470"/>
      <c r="BB10" s="470"/>
      <c r="BC10" s="470"/>
      <c r="BD10" s="470"/>
      <c r="BE10" s="470"/>
      <c r="BF10" s="470"/>
      <c r="BG10" s="470"/>
      <c r="BH10" s="470"/>
      <c r="BI10" s="470"/>
      <c r="BJ10" s="470"/>
      <c r="BK10" s="470"/>
      <c r="BL10" s="470"/>
      <c r="BM10" s="471"/>
      <c r="BN10" s="455">
        <v>511765</v>
      </c>
      <c r="BO10" s="456"/>
      <c r="BP10" s="456"/>
      <c r="BQ10" s="456"/>
      <c r="BR10" s="456"/>
      <c r="BS10" s="456"/>
      <c r="BT10" s="456"/>
      <c r="BU10" s="457"/>
      <c r="BV10" s="455">
        <v>481756</v>
      </c>
      <c r="BW10" s="456"/>
      <c r="BX10" s="456"/>
      <c r="BY10" s="456"/>
      <c r="BZ10" s="456"/>
      <c r="CA10" s="456"/>
      <c r="CB10" s="456"/>
      <c r="CC10" s="457"/>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587"/>
      <c r="C11" s="588"/>
      <c r="D11" s="588"/>
      <c r="E11" s="588"/>
      <c r="F11" s="588"/>
      <c r="G11" s="588"/>
      <c r="H11" s="588"/>
      <c r="I11" s="588"/>
      <c r="J11" s="588"/>
      <c r="K11" s="506"/>
      <c r="L11" s="416" t="s">
        <v>117</v>
      </c>
      <c r="M11" s="417"/>
      <c r="N11" s="417"/>
      <c r="O11" s="417"/>
      <c r="P11" s="417"/>
      <c r="Q11" s="418"/>
      <c r="R11" s="584" t="s">
        <v>118</v>
      </c>
      <c r="S11" s="585"/>
      <c r="T11" s="585"/>
      <c r="U11" s="585"/>
      <c r="V11" s="586"/>
      <c r="W11" s="596"/>
      <c r="X11" s="406"/>
      <c r="Y11" s="406"/>
      <c r="Z11" s="406"/>
      <c r="AA11" s="406"/>
      <c r="AB11" s="406"/>
      <c r="AC11" s="406"/>
      <c r="AD11" s="406"/>
      <c r="AE11" s="406"/>
      <c r="AF11" s="406"/>
      <c r="AG11" s="406"/>
      <c r="AH11" s="406"/>
      <c r="AI11" s="406"/>
      <c r="AJ11" s="406"/>
      <c r="AK11" s="406"/>
      <c r="AL11" s="597"/>
      <c r="AM11" s="512" t="s">
        <v>119</v>
      </c>
      <c r="AN11" s="412"/>
      <c r="AO11" s="412"/>
      <c r="AP11" s="412"/>
      <c r="AQ11" s="412"/>
      <c r="AR11" s="412"/>
      <c r="AS11" s="412"/>
      <c r="AT11" s="413"/>
      <c r="AU11" s="513" t="s">
        <v>114</v>
      </c>
      <c r="AV11" s="514"/>
      <c r="AW11" s="514"/>
      <c r="AX11" s="514"/>
      <c r="AY11" s="469" t="s">
        <v>120</v>
      </c>
      <c r="AZ11" s="470"/>
      <c r="BA11" s="470"/>
      <c r="BB11" s="470"/>
      <c r="BC11" s="470"/>
      <c r="BD11" s="470"/>
      <c r="BE11" s="470"/>
      <c r="BF11" s="470"/>
      <c r="BG11" s="470"/>
      <c r="BH11" s="470"/>
      <c r="BI11" s="470"/>
      <c r="BJ11" s="470"/>
      <c r="BK11" s="470"/>
      <c r="BL11" s="470"/>
      <c r="BM11" s="471"/>
      <c r="BN11" s="455">
        <v>0</v>
      </c>
      <c r="BO11" s="456"/>
      <c r="BP11" s="456"/>
      <c r="BQ11" s="456"/>
      <c r="BR11" s="456"/>
      <c r="BS11" s="456"/>
      <c r="BT11" s="456"/>
      <c r="BU11" s="457"/>
      <c r="BV11" s="455">
        <v>0</v>
      </c>
      <c r="BW11" s="456"/>
      <c r="BX11" s="456"/>
      <c r="BY11" s="456"/>
      <c r="BZ11" s="456"/>
      <c r="CA11" s="456"/>
      <c r="CB11" s="456"/>
      <c r="CC11" s="457"/>
      <c r="CD11" s="495" t="s">
        <v>121</v>
      </c>
      <c r="CE11" s="415"/>
      <c r="CF11" s="415"/>
      <c r="CG11" s="415"/>
      <c r="CH11" s="415"/>
      <c r="CI11" s="415"/>
      <c r="CJ11" s="415"/>
      <c r="CK11" s="415"/>
      <c r="CL11" s="415"/>
      <c r="CM11" s="415"/>
      <c r="CN11" s="415"/>
      <c r="CO11" s="415"/>
      <c r="CP11" s="415"/>
      <c r="CQ11" s="415"/>
      <c r="CR11" s="415"/>
      <c r="CS11" s="496"/>
      <c r="CT11" s="558" t="s">
        <v>122</v>
      </c>
      <c r="CU11" s="559"/>
      <c r="CV11" s="559"/>
      <c r="CW11" s="559"/>
      <c r="CX11" s="559"/>
      <c r="CY11" s="559"/>
      <c r="CZ11" s="559"/>
      <c r="DA11" s="560"/>
      <c r="DB11" s="558" t="s">
        <v>122</v>
      </c>
      <c r="DC11" s="559"/>
      <c r="DD11" s="559"/>
      <c r="DE11" s="559"/>
      <c r="DF11" s="559"/>
      <c r="DG11" s="559"/>
      <c r="DH11" s="559"/>
      <c r="DI11" s="560"/>
    </row>
    <row r="12" spans="1:119" ht="18.75" customHeight="1" x14ac:dyDescent="0.15">
      <c r="A12" s="181"/>
      <c r="B12" s="561" t="s">
        <v>123</v>
      </c>
      <c r="C12" s="562"/>
      <c r="D12" s="562"/>
      <c r="E12" s="562"/>
      <c r="F12" s="562"/>
      <c r="G12" s="562"/>
      <c r="H12" s="562"/>
      <c r="I12" s="562"/>
      <c r="J12" s="562"/>
      <c r="K12" s="563"/>
      <c r="L12" s="570" t="s">
        <v>124</v>
      </c>
      <c r="M12" s="571"/>
      <c r="N12" s="571"/>
      <c r="O12" s="571"/>
      <c r="P12" s="571"/>
      <c r="Q12" s="572"/>
      <c r="R12" s="573">
        <v>24285</v>
      </c>
      <c r="S12" s="574"/>
      <c r="T12" s="574"/>
      <c r="U12" s="574"/>
      <c r="V12" s="575"/>
      <c r="W12" s="576" t="s">
        <v>1</v>
      </c>
      <c r="X12" s="514"/>
      <c r="Y12" s="514"/>
      <c r="Z12" s="514"/>
      <c r="AA12" s="514"/>
      <c r="AB12" s="577"/>
      <c r="AC12" s="578" t="s">
        <v>125</v>
      </c>
      <c r="AD12" s="579"/>
      <c r="AE12" s="579"/>
      <c r="AF12" s="579"/>
      <c r="AG12" s="580"/>
      <c r="AH12" s="578" t="s">
        <v>126</v>
      </c>
      <c r="AI12" s="579"/>
      <c r="AJ12" s="579"/>
      <c r="AK12" s="579"/>
      <c r="AL12" s="581"/>
      <c r="AM12" s="512" t="s">
        <v>127</v>
      </c>
      <c r="AN12" s="412"/>
      <c r="AO12" s="412"/>
      <c r="AP12" s="412"/>
      <c r="AQ12" s="412"/>
      <c r="AR12" s="412"/>
      <c r="AS12" s="412"/>
      <c r="AT12" s="413"/>
      <c r="AU12" s="513" t="s">
        <v>90</v>
      </c>
      <c r="AV12" s="514"/>
      <c r="AW12" s="514"/>
      <c r="AX12" s="514"/>
      <c r="AY12" s="469" t="s">
        <v>128</v>
      </c>
      <c r="AZ12" s="470"/>
      <c r="BA12" s="470"/>
      <c r="BB12" s="470"/>
      <c r="BC12" s="470"/>
      <c r="BD12" s="470"/>
      <c r="BE12" s="470"/>
      <c r="BF12" s="470"/>
      <c r="BG12" s="470"/>
      <c r="BH12" s="470"/>
      <c r="BI12" s="470"/>
      <c r="BJ12" s="470"/>
      <c r="BK12" s="470"/>
      <c r="BL12" s="470"/>
      <c r="BM12" s="471"/>
      <c r="BN12" s="455">
        <v>420000</v>
      </c>
      <c r="BO12" s="456"/>
      <c r="BP12" s="456"/>
      <c r="BQ12" s="456"/>
      <c r="BR12" s="456"/>
      <c r="BS12" s="456"/>
      <c r="BT12" s="456"/>
      <c r="BU12" s="457"/>
      <c r="BV12" s="455">
        <v>0</v>
      </c>
      <c r="BW12" s="456"/>
      <c r="BX12" s="456"/>
      <c r="BY12" s="456"/>
      <c r="BZ12" s="456"/>
      <c r="CA12" s="456"/>
      <c r="CB12" s="456"/>
      <c r="CC12" s="457"/>
      <c r="CD12" s="495" t="s">
        <v>129</v>
      </c>
      <c r="CE12" s="415"/>
      <c r="CF12" s="415"/>
      <c r="CG12" s="415"/>
      <c r="CH12" s="415"/>
      <c r="CI12" s="415"/>
      <c r="CJ12" s="415"/>
      <c r="CK12" s="415"/>
      <c r="CL12" s="415"/>
      <c r="CM12" s="415"/>
      <c r="CN12" s="415"/>
      <c r="CO12" s="415"/>
      <c r="CP12" s="415"/>
      <c r="CQ12" s="415"/>
      <c r="CR12" s="415"/>
      <c r="CS12" s="496"/>
      <c r="CT12" s="558" t="s">
        <v>122</v>
      </c>
      <c r="CU12" s="559"/>
      <c r="CV12" s="559"/>
      <c r="CW12" s="559"/>
      <c r="CX12" s="559"/>
      <c r="CY12" s="559"/>
      <c r="CZ12" s="559"/>
      <c r="DA12" s="560"/>
      <c r="DB12" s="558" t="s">
        <v>122</v>
      </c>
      <c r="DC12" s="559"/>
      <c r="DD12" s="559"/>
      <c r="DE12" s="559"/>
      <c r="DF12" s="559"/>
      <c r="DG12" s="559"/>
      <c r="DH12" s="559"/>
      <c r="DI12" s="560"/>
    </row>
    <row r="13" spans="1:119" ht="18.75" customHeight="1" x14ac:dyDescent="0.15">
      <c r="A13" s="181"/>
      <c r="B13" s="564"/>
      <c r="C13" s="565"/>
      <c r="D13" s="565"/>
      <c r="E13" s="565"/>
      <c r="F13" s="565"/>
      <c r="G13" s="565"/>
      <c r="H13" s="565"/>
      <c r="I13" s="565"/>
      <c r="J13" s="565"/>
      <c r="K13" s="566"/>
      <c r="L13" s="190"/>
      <c r="M13" s="539" t="s">
        <v>130</v>
      </c>
      <c r="N13" s="540"/>
      <c r="O13" s="540"/>
      <c r="P13" s="540"/>
      <c r="Q13" s="541"/>
      <c r="R13" s="542">
        <v>24128</v>
      </c>
      <c r="S13" s="543"/>
      <c r="T13" s="543"/>
      <c r="U13" s="543"/>
      <c r="V13" s="544"/>
      <c r="W13" s="545" t="s">
        <v>131</v>
      </c>
      <c r="X13" s="441"/>
      <c r="Y13" s="441"/>
      <c r="Z13" s="441"/>
      <c r="AA13" s="441"/>
      <c r="AB13" s="442"/>
      <c r="AC13" s="408">
        <v>1340</v>
      </c>
      <c r="AD13" s="409"/>
      <c r="AE13" s="409"/>
      <c r="AF13" s="409"/>
      <c r="AG13" s="410"/>
      <c r="AH13" s="408">
        <v>1558</v>
      </c>
      <c r="AI13" s="409"/>
      <c r="AJ13" s="409"/>
      <c r="AK13" s="409"/>
      <c r="AL13" s="468"/>
      <c r="AM13" s="512" t="s">
        <v>132</v>
      </c>
      <c r="AN13" s="412"/>
      <c r="AO13" s="412"/>
      <c r="AP13" s="412"/>
      <c r="AQ13" s="412"/>
      <c r="AR13" s="412"/>
      <c r="AS13" s="412"/>
      <c r="AT13" s="413"/>
      <c r="AU13" s="513" t="s">
        <v>114</v>
      </c>
      <c r="AV13" s="514"/>
      <c r="AW13" s="514"/>
      <c r="AX13" s="514"/>
      <c r="AY13" s="469" t="s">
        <v>133</v>
      </c>
      <c r="AZ13" s="470"/>
      <c r="BA13" s="470"/>
      <c r="BB13" s="470"/>
      <c r="BC13" s="470"/>
      <c r="BD13" s="470"/>
      <c r="BE13" s="470"/>
      <c r="BF13" s="470"/>
      <c r="BG13" s="470"/>
      <c r="BH13" s="470"/>
      <c r="BI13" s="470"/>
      <c r="BJ13" s="470"/>
      <c r="BK13" s="470"/>
      <c r="BL13" s="470"/>
      <c r="BM13" s="471"/>
      <c r="BN13" s="455">
        <v>-33859</v>
      </c>
      <c r="BO13" s="456"/>
      <c r="BP13" s="456"/>
      <c r="BQ13" s="456"/>
      <c r="BR13" s="456"/>
      <c r="BS13" s="456"/>
      <c r="BT13" s="456"/>
      <c r="BU13" s="457"/>
      <c r="BV13" s="455">
        <v>539669</v>
      </c>
      <c r="BW13" s="456"/>
      <c r="BX13" s="456"/>
      <c r="BY13" s="456"/>
      <c r="BZ13" s="456"/>
      <c r="CA13" s="456"/>
      <c r="CB13" s="456"/>
      <c r="CC13" s="457"/>
      <c r="CD13" s="495" t="s">
        <v>134</v>
      </c>
      <c r="CE13" s="415"/>
      <c r="CF13" s="415"/>
      <c r="CG13" s="415"/>
      <c r="CH13" s="415"/>
      <c r="CI13" s="415"/>
      <c r="CJ13" s="415"/>
      <c r="CK13" s="415"/>
      <c r="CL13" s="415"/>
      <c r="CM13" s="415"/>
      <c r="CN13" s="415"/>
      <c r="CO13" s="415"/>
      <c r="CP13" s="415"/>
      <c r="CQ13" s="415"/>
      <c r="CR13" s="415"/>
      <c r="CS13" s="496"/>
      <c r="CT13" s="452">
        <v>11.6</v>
      </c>
      <c r="CU13" s="453"/>
      <c r="CV13" s="453"/>
      <c r="CW13" s="453"/>
      <c r="CX13" s="453"/>
      <c r="CY13" s="453"/>
      <c r="CZ13" s="453"/>
      <c r="DA13" s="454"/>
      <c r="DB13" s="452">
        <v>11.6</v>
      </c>
      <c r="DC13" s="453"/>
      <c r="DD13" s="453"/>
      <c r="DE13" s="453"/>
      <c r="DF13" s="453"/>
      <c r="DG13" s="453"/>
      <c r="DH13" s="453"/>
      <c r="DI13" s="454"/>
    </row>
    <row r="14" spans="1:119" ht="18.75" customHeight="1" thickBot="1" x14ac:dyDescent="0.2">
      <c r="A14" s="181"/>
      <c r="B14" s="564"/>
      <c r="C14" s="565"/>
      <c r="D14" s="565"/>
      <c r="E14" s="565"/>
      <c r="F14" s="565"/>
      <c r="G14" s="565"/>
      <c r="H14" s="565"/>
      <c r="I14" s="565"/>
      <c r="J14" s="565"/>
      <c r="K14" s="566"/>
      <c r="L14" s="529" t="s">
        <v>135</v>
      </c>
      <c r="M14" s="582"/>
      <c r="N14" s="582"/>
      <c r="O14" s="582"/>
      <c r="P14" s="582"/>
      <c r="Q14" s="583"/>
      <c r="R14" s="542">
        <v>25015</v>
      </c>
      <c r="S14" s="543"/>
      <c r="T14" s="543"/>
      <c r="U14" s="543"/>
      <c r="V14" s="544"/>
      <c r="W14" s="546"/>
      <c r="X14" s="444"/>
      <c r="Y14" s="444"/>
      <c r="Z14" s="444"/>
      <c r="AA14" s="444"/>
      <c r="AB14" s="445"/>
      <c r="AC14" s="535">
        <v>12</v>
      </c>
      <c r="AD14" s="536"/>
      <c r="AE14" s="536"/>
      <c r="AF14" s="536"/>
      <c r="AG14" s="537"/>
      <c r="AH14" s="535">
        <v>12.9</v>
      </c>
      <c r="AI14" s="536"/>
      <c r="AJ14" s="536"/>
      <c r="AK14" s="536"/>
      <c r="AL14" s="538"/>
      <c r="AM14" s="512"/>
      <c r="AN14" s="412"/>
      <c r="AO14" s="412"/>
      <c r="AP14" s="412"/>
      <c r="AQ14" s="412"/>
      <c r="AR14" s="412"/>
      <c r="AS14" s="412"/>
      <c r="AT14" s="413"/>
      <c r="AU14" s="513"/>
      <c r="AV14" s="514"/>
      <c r="AW14" s="514"/>
      <c r="AX14" s="514"/>
      <c r="AY14" s="469"/>
      <c r="AZ14" s="470"/>
      <c r="BA14" s="470"/>
      <c r="BB14" s="470"/>
      <c r="BC14" s="470"/>
      <c r="BD14" s="470"/>
      <c r="BE14" s="470"/>
      <c r="BF14" s="470"/>
      <c r="BG14" s="470"/>
      <c r="BH14" s="470"/>
      <c r="BI14" s="470"/>
      <c r="BJ14" s="470"/>
      <c r="BK14" s="470"/>
      <c r="BL14" s="470"/>
      <c r="BM14" s="471"/>
      <c r="BN14" s="455"/>
      <c r="BO14" s="456"/>
      <c r="BP14" s="456"/>
      <c r="BQ14" s="456"/>
      <c r="BR14" s="456"/>
      <c r="BS14" s="456"/>
      <c r="BT14" s="456"/>
      <c r="BU14" s="457"/>
      <c r="BV14" s="455"/>
      <c r="BW14" s="456"/>
      <c r="BX14" s="456"/>
      <c r="BY14" s="456"/>
      <c r="BZ14" s="456"/>
      <c r="CA14" s="456"/>
      <c r="CB14" s="456"/>
      <c r="CC14" s="457"/>
      <c r="CD14" s="492" t="s">
        <v>136</v>
      </c>
      <c r="CE14" s="493"/>
      <c r="CF14" s="493"/>
      <c r="CG14" s="493"/>
      <c r="CH14" s="493"/>
      <c r="CI14" s="493"/>
      <c r="CJ14" s="493"/>
      <c r="CK14" s="493"/>
      <c r="CL14" s="493"/>
      <c r="CM14" s="493"/>
      <c r="CN14" s="493"/>
      <c r="CO14" s="493"/>
      <c r="CP14" s="493"/>
      <c r="CQ14" s="493"/>
      <c r="CR14" s="493"/>
      <c r="CS14" s="494"/>
      <c r="CT14" s="552" t="s">
        <v>122</v>
      </c>
      <c r="CU14" s="553"/>
      <c r="CV14" s="553"/>
      <c r="CW14" s="553"/>
      <c r="CX14" s="553"/>
      <c r="CY14" s="553"/>
      <c r="CZ14" s="553"/>
      <c r="DA14" s="554"/>
      <c r="DB14" s="552" t="s">
        <v>122</v>
      </c>
      <c r="DC14" s="553"/>
      <c r="DD14" s="553"/>
      <c r="DE14" s="553"/>
      <c r="DF14" s="553"/>
      <c r="DG14" s="553"/>
      <c r="DH14" s="553"/>
      <c r="DI14" s="554"/>
    </row>
    <row r="15" spans="1:119" ht="18.75" customHeight="1" x14ac:dyDescent="0.15">
      <c r="A15" s="181"/>
      <c r="B15" s="564"/>
      <c r="C15" s="565"/>
      <c r="D15" s="565"/>
      <c r="E15" s="565"/>
      <c r="F15" s="565"/>
      <c r="G15" s="565"/>
      <c r="H15" s="565"/>
      <c r="I15" s="565"/>
      <c r="J15" s="565"/>
      <c r="K15" s="566"/>
      <c r="L15" s="190"/>
      <c r="M15" s="539" t="s">
        <v>130</v>
      </c>
      <c r="N15" s="540"/>
      <c r="O15" s="540"/>
      <c r="P15" s="540"/>
      <c r="Q15" s="541"/>
      <c r="R15" s="542">
        <v>24875</v>
      </c>
      <c r="S15" s="543"/>
      <c r="T15" s="543"/>
      <c r="U15" s="543"/>
      <c r="V15" s="544"/>
      <c r="W15" s="545" t="s">
        <v>137</v>
      </c>
      <c r="X15" s="441"/>
      <c r="Y15" s="441"/>
      <c r="Z15" s="441"/>
      <c r="AA15" s="441"/>
      <c r="AB15" s="442"/>
      <c r="AC15" s="408">
        <v>2319</v>
      </c>
      <c r="AD15" s="409"/>
      <c r="AE15" s="409"/>
      <c r="AF15" s="409"/>
      <c r="AG15" s="410"/>
      <c r="AH15" s="408">
        <v>2526</v>
      </c>
      <c r="AI15" s="409"/>
      <c r="AJ15" s="409"/>
      <c r="AK15" s="409"/>
      <c r="AL15" s="468"/>
      <c r="AM15" s="512"/>
      <c r="AN15" s="412"/>
      <c r="AO15" s="412"/>
      <c r="AP15" s="412"/>
      <c r="AQ15" s="412"/>
      <c r="AR15" s="412"/>
      <c r="AS15" s="412"/>
      <c r="AT15" s="413"/>
      <c r="AU15" s="513"/>
      <c r="AV15" s="514"/>
      <c r="AW15" s="514"/>
      <c r="AX15" s="514"/>
      <c r="AY15" s="481" t="s">
        <v>138</v>
      </c>
      <c r="AZ15" s="482"/>
      <c r="BA15" s="482"/>
      <c r="BB15" s="482"/>
      <c r="BC15" s="482"/>
      <c r="BD15" s="482"/>
      <c r="BE15" s="482"/>
      <c r="BF15" s="482"/>
      <c r="BG15" s="482"/>
      <c r="BH15" s="482"/>
      <c r="BI15" s="482"/>
      <c r="BJ15" s="482"/>
      <c r="BK15" s="482"/>
      <c r="BL15" s="482"/>
      <c r="BM15" s="483"/>
      <c r="BN15" s="484">
        <v>2529292</v>
      </c>
      <c r="BO15" s="485"/>
      <c r="BP15" s="485"/>
      <c r="BQ15" s="485"/>
      <c r="BR15" s="485"/>
      <c r="BS15" s="485"/>
      <c r="BT15" s="485"/>
      <c r="BU15" s="486"/>
      <c r="BV15" s="484">
        <v>2461342</v>
      </c>
      <c r="BW15" s="485"/>
      <c r="BX15" s="485"/>
      <c r="BY15" s="485"/>
      <c r="BZ15" s="485"/>
      <c r="CA15" s="485"/>
      <c r="CB15" s="485"/>
      <c r="CC15" s="486"/>
      <c r="CD15" s="555" t="s">
        <v>139</v>
      </c>
      <c r="CE15" s="556"/>
      <c r="CF15" s="556"/>
      <c r="CG15" s="556"/>
      <c r="CH15" s="556"/>
      <c r="CI15" s="556"/>
      <c r="CJ15" s="556"/>
      <c r="CK15" s="556"/>
      <c r="CL15" s="556"/>
      <c r="CM15" s="556"/>
      <c r="CN15" s="556"/>
      <c r="CO15" s="556"/>
      <c r="CP15" s="556"/>
      <c r="CQ15" s="556"/>
      <c r="CR15" s="556"/>
      <c r="CS15" s="557"/>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564"/>
      <c r="C16" s="565"/>
      <c r="D16" s="565"/>
      <c r="E16" s="565"/>
      <c r="F16" s="565"/>
      <c r="G16" s="565"/>
      <c r="H16" s="565"/>
      <c r="I16" s="565"/>
      <c r="J16" s="565"/>
      <c r="K16" s="566"/>
      <c r="L16" s="529" t="s">
        <v>140</v>
      </c>
      <c r="M16" s="530"/>
      <c r="N16" s="530"/>
      <c r="O16" s="530"/>
      <c r="P16" s="530"/>
      <c r="Q16" s="531"/>
      <c r="R16" s="532" t="s">
        <v>141</v>
      </c>
      <c r="S16" s="533"/>
      <c r="T16" s="533"/>
      <c r="U16" s="533"/>
      <c r="V16" s="534"/>
      <c r="W16" s="546"/>
      <c r="X16" s="444"/>
      <c r="Y16" s="444"/>
      <c r="Z16" s="444"/>
      <c r="AA16" s="444"/>
      <c r="AB16" s="445"/>
      <c r="AC16" s="535">
        <v>20.8</v>
      </c>
      <c r="AD16" s="536"/>
      <c r="AE16" s="536"/>
      <c r="AF16" s="536"/>
      <c r="AG16" s="537"/>
      <c r="AH16" s="535">
        <v>21</v>
      </c>
      <c r="AI16" s="536"/>
      <c r="AJ16" s="536"/>
      <c r="AK16" s="536"/>
      <c r="AL16" s="538"/>
      <c r="AM16" s="512"/>
      <c r="AN16" s="412"/>
      <c r="AO16" s="412"/>
      <c r="AP16" s="412"/>
      <c r="AQ16" s="412"/>
      <c r="AR16" s="412"/>
      <c r="AS16" s="412"/>
      <c r="AT16" s="413"/>
      <c r="AU16" s="513"/>
      <c r="AV16" s="514"/>
      <c r="AW16" s="514"/>
      <c r="AX16" s="514"/>
      <c r="AY16" s="469" t="s">
        <v>142</v>
      </c>
      <c r="AZ16" s="470"/>
      <c r="BA16" s="470"/>
      <c r="BB16" s="470"/>
      <c r="BC16" s="470"/>
      <c r="BD16" s="470"/>
      <c r="BE16" s="470"/>
      <c r="BF16" s="470"/>
      <c r="BG16" s="470"/>
      <c r="BH16" s="470"/>
      <c r="BI16" s="470"/>
      <c r="BJ16" s="470"/>
      <c r="BK16" s="470"/>
      <c r="BL16" s="470"/>
      <c r="BM16" s="471"/>
      <c r="BN16" s="455">
        <v>9905117</v>
      </c>
      <c r="BO16" s="456"/>
      <c r="BP16" s="456"/>
      <c r="BQ16" s="456"/>
      <c r="BR16" s="456"/>
      <c r="BS16" s="456"/>
      <c r="BT16" s="456"/>
      <c r="BU16" s="457"/>
      <c r="BV16" s="455">
        <v>9784585</v>
      </c>
      <c r="BW16" s="456"/>
      <c r="BX16" s="456"/>
      <c r="BY16" s="456"/>
      <c r="BZ16" s="456"/>
      <c r="CA16" s="456"/>
      <c r="CB16" s="456"/>
      <c r="CC16" s="457"/>
      <c r="CD16" s="194"/>
      <c r="CE16" s="487"/>
      <c r="CF16" s="487"/>
      <c r="CG16" s="487"/>
      <c r="CH16" s="487"/>
      <c r="CI16" s="487"/>
      <c r="CJ16" s="487"/>
      <c r="CK16" s="487"/>
      <c r="CL16" s="487"/>
      <c r="CM16" s="487"/>
      <c r="CN16" s="487"/>
      <c r="CO16" s="487"/>
      <c r="CP16" s="487"/>
      <c r="CQ16" s="487"/>
      <c r="CR16" s="487"/>
      <c r="CS16" s="488"/>
      <c r="CT16" s="452"/>
      <c r="CU16" s="453"/>
      <c r="CV16" s="453"/>
      <c r="CW16" s="453"/>
      <c r="CX16" s="453"/>
      <c r="CY16" s="453"/>
      <c r="CZ16" s="453"/>
      <c r="DA16" s="454"/>
      <c r="DB16" s="452"/>
      <c r="DC16" s="453"/>
      <c r="DD16" s="453"/>
      <c r="DE16" s="453"/>
      <c r="DF16" s="453"/>
      <c r="DG16" s="453"/>
      <c r="DH16" s="453"/>
      <c r="DI16" s="454"/>
    </row>
    <row r="17" spans="1:113" ht="18.75" customHeight="1" thickBot="1" x14ac:dyDescent="0.2">
      <c r="A17" s="181"/>
      <c r="B17" s="567"/>
      <c r="C17" s="568"/>
      <c r="D17" s="568"/>
      <c r="E17" s="568"/>
      <c r="F17" s="568"/>
      <c r="G17" s="568"/>
      <c r="H17" s="568"/>
      <c r="I17" s="568"/>
      <c r="J17" s="568"/>
      <c r="K17" s="569"/>
      <c r="L17" s="195"/>
      <c r="M17" s="548" t="s">
        <v>143</v>
      </c>
      <c r="N17" s="549"/>
      <c r="O17" s="549"/>
      <c r="P17" s="549"/>
      <c r="Q17" s="550"/>
      <c r="R17" s="532" t="s">
        <v>144</v>
      </c>
      <c r="S17" s="533"/>
      <c r="T17" s="533"/>
      <c r="U17" s="533"/>
      <c r="V17" s="534"/>
      <c r="W17" s="545" t="s">
        <v>145</v>
      </c>
      <c r="X17" s="441"/>
      <c r="Y17" s="441"/>
      <c r="Z17" s="441"/>
      <c r="AA17" s="441"/>
      <c r="AB17" s="442"/>
      <c r="AC17" s="408">
        <v>7507</v>
      </c>
      <c r="AD17" s="409"/>
      <c r="AE17" s="409"/>
      <c r="AF17" s="409"/>
      <c r="AG17" s="410"/>
      <c r="AH17" s="408">
        <v>7954</v>
      </c>
      <c r="AI17" s="409"/>
      <c r="AJ17" s="409"/>
      <c r="AK17" s="409"/>
      <c r="AL17" s="468"/>
      <c r="AM17" s="512"/>
      <c r="AN17" s="412"/>
      <c r="AO17" s="412"/>
      <c r="AP17" s="412"/>
      <c r="AQ17" s="412"/>
      <c r="AR17" s="412"/>
      <c r="AS17" s="412"/>
      <c r="AT17" s="413"/>
      <c r="AU17" s="513"/>
      <c r="AV17" s="514"/>
      <c r="AW17" s="514"/>
      <c r="AX17" s="514"/>
      <c r="AY17" s="469" t="s">
        <v>146</v>
      </c>
      <c r="AZ17" s="470"/>
      <c r="BA17" s="470"/>
      <c r="BB17" s="470"/>
      <c r="BC17" s="470"/>
      <c r="BD17" s="470"/>
      <c r="BE17" s="470"/>
      <c r="BF17" s="470"/>
      <c r="BG17" s="470"/>
      <c r="BH17" s="470"/>
      <c r="BI17" s="470"/>
      <c r="BJ17" s="470"/>
      <c r="BK17" s="470"/>
      <c r="BL17" s="470"/>
      <c r="BM17" s="471"/>
      <c r="BN17" s="455">
        <v>3151683</v>
      </c>
      <c r="BO17" s="456"/>
      <c r="BP17" s="456"/>
      <c r="BQ17" s="456"/>
      <c r="BR17" s="456"/>
      <c r="BS17" s="456"/>
      <c r="BT17" s="456"/>
      <c r="BU17" s="457"/>
      <c r="BV17" s="455">
        <v>3077858</v>
      </c>
      <c r="BW17" s="456"/>
      <c r="BX17" s="456"/>
      <c r="BY17" s="456"/>
      <c r="BZ17" s="456"/>
      <c r="CA17" s="456"/>
      <c r="CB17" s="456"/>
      <c r="CC17" s="457"/>
      <c r="CD17" s="194"/>
      <c r="CE17" s="487"/>
      <c r="CF17" s="487"/>
      <c r="CG17" s="487"/>
      <c r="CH17" s="487"/>
      <c r="CI17" s="487"/>
      <c r="CJ17" s="487"/>
      <c r="CK17" s="487"/>
      <c r="CL17" s="487"/>
      <c r="CM17" s="487"/>
      <c r="CN17" s="487"/>
      <c r="CO17" s="487"/>
      <c r="CP17" s="487"/>
      <c r="CQ17" s="487"/>
      <c r="CR17" s="487"/>
      <c r="CS17" s="488"/>
      <c r="CT17" s="452"/>
      <c r="CU17" s="453"/>
      <c r="CV17" s="453"/>
      <c r="CW17" s="453"/>
      <c r="CX17" s="453"/>
      <c r="CY17" s="453"/>
      <c r="CZ17" s="453"/>
      <c r="DA17" s="454"/>
      <c r="DB17" s="452"/>
      <c r="DC17" s="453"/>
      <c r="DD17" s="453"/>
      <c r="DE17" s="453"/>
      <c r="DF17" s="453"/>
      <c r="DG17" s="453"/>
      <c r="DH17" s="453"/>
      <c r="DI17" s="454"/>
    </row>
    <row r="18" spans="1:113" ht="18.75" customHeight="1" thickBot="1" x14ac:dyDescent="0.2">
      <c r="A18" s="181"/>
      <c r="B18" s="505" t="s">
        <v>147</v>
      </c>
      <c r="C18" s="506"/>
      <c r="D18" s="506"/>
      <c r="E18" s="507"/>
      <c r="F18" s="507"/>
      <c r="G18" s="507"/>
      <c r="H18" s="507"/>
      <c r="I18" s="507"/>
      <c r="J18" s="507"/>
      <c r="K18" s="507"/>
      <c r="L18" s="508">
        <v>126.67</v>
      </c>
      <c r="M18" s="508"/>
      <c r="N18" s="508"/>
      <c r="O18" s="508"/>
      <c r="P18" s="508"/>
      <c r="Q18" s="508"/>
      <c r="R18" s="509"/>
      <c r="S18" s="509"/>
      <c r="T18" s="509"/>
      <c r="U18" s="509"/>
      <c r="V18" s="510"/>
      <c r="W18" s="526"/>
      <c r="X18" s="527"/>
      <c r="Y18" s="527"/>
      <c r="Z18" s="527"/>
      <c r="AA18" s="527"/>
      <c r="AB18" s="551"/>
      <c r="AC18" s="425">
        <v>67.2</v>
      </c>
      <c r="AD18" s="426"/>
      <c r="AE18" s="426"/>
      <c r="AF18" s="426"/>
      <c r="AG18" s="511"/>
      <c r="AH18" s="425">
        <v>66.099999999999994</v>
      </c>
      <c r="AI18" s="426"/>
      <c r="AJ18" s="426"/>
      <c r="AK18" s="426"/>
      <c r="AL18" s="427"/>
      <c r="AM18" s="512"/>
      <c r="AN18" s="412"/>
      <c r="AO18" s="412"/>
      <c r="AP18" s="412"/>
      <c r="AQ18" s="412"/>
      <c r="AR18" s="412"/>
      <c r="AS18" s="412"/>
      <c r="AT18" s="413"/>
      <c r="AU18" s="513"/>
      <c r="AV18" s="514"/>
      <c r="AW18" s="514"/>
      <c r="AX18" s="514"/>
      <c r="AY18" s="469" t="s">
        <v>148</v>
      </c>
      <c r="AZ18" s="470"/>
      <c r="BA18" s="470"/>
      <c r="BB18" s="470"/>
      <c r="BC18" s="470"/>
      <c r="BD18" s="470"/>
      <c r="BE18" s="470"/>
      <c r="BF18" s="470"/>
      <c r="BG18" s="470"/>
      <c r="BH18" s="470"/>
      <c r="BI18" s="470"/>
      <c r="BJ18" s="470"/>
      <c r="BK18" s="470"/>
      <c r="BL18" s="470"/>
      <c r="BM18" s="471"/>
      <c r="BN18" s="455">
        <v>9838631</v>
      </c>
      <c r="BO18" s="456"/>
      <c r="BP18" s="456"/>
      <c r="BQ18" s="456"/>
      <c r="BR18" s="456"/>
      <c r="BS18" s="456"/>
      <c r="BT18" s="456"/>
      <c r="BU18" s="457"/>
      <c r="BV18" s="455">
        <v>9678486</v>
      </c>
      <c r="BW18" s="456"/>
      <c r="BX18" s="456"/>
      <c r="BY18" s="456"/>
      <c r="BZ18" s="456"/>
      <c r="CA18" s="456"/>
      <c r="CB18" s="456"/>
      <c r="CC18" s="457"/>
      <c r="CD18" s="194"/>
      <c r="CE18" s="487"/>
      <c r="CF18" s="487"/>
      <c r="CG18" s="487"/>
      <c r="CH18" s="487"/>
      <c r="CI18" s="487"/>
      <c r="CJ18" s="487"/>
      <c r="CK18" s="487"/>
      <c r="CL18" s="487"/>
      <c r="CM18" s="487"/>
      <c r="CN18" s="487"/>
      <c r="CO18" s="487"/>
      <c r="CP18" s="487"/>
      <c r="CQ18" s="487"/>
      <c r="CR18" s="487"/>
      <c r="CS18" s="488"/>
      <c r="CT18" s="452"/>
      <c r="CU18" s="453"/>
      <c r="CV18" s="453"/>
      <c r="CW18" s="453"/>
      <c r="CX18" s="453"/>
      <c r="CY18" s="453"/>
      <c r="CZ18" s="453"/>
      <c r="DA18" s="454"/>
      <c r="DB18" s="452"/>
      <c r="DC18" s="453"/>
      <c r="DD18" s="453"/>
      <c r="DE18" s="453"/>
      <c r="DF18" s="453"/>
      <c r="DG18" s="453"/>
      <c r="DH18" s="453"/>
      <c r="DI18" s="454"/>
    </row>
    <row r="19" spans="1:113" ht="18.75" customHeight="1" thickBot="1" x14ac:dyDescent="0.2">
      <c r="A19" s="181"/>
      <c r="B19" s="505" t="s">
        <v>149</v>
      </c>
      <c r="C19" s="506"/>
      <c r="D19" s="506"/>
      <c r="E19" s="507"/>
      <c r="F19" s="507"/>
      <c r="G19" s="507"/>
      <c r="H19" s="507"/>
      <c r="I19" s="507"/>
      <c r="J19" s="507"/>
      <c r="K19" s="507"/>
      <c r="L19" s="515">
        <v>194</v>
      </c>
      <c r="M19" s="515"/>
      <c r="N19" s="515"/>
      <c r="O19" s="515"/>
      <c r="P19" s="515"/>
      <c r="Q19" s="515"/>
      <c r="R19" s="516"/>
      <c r="S19" s="516"/>
      <c r="T19" s="516"/>
      <c r="U19" s="516"/>
      <c r="V19" s="517"/>
      <c r="W19" s="524"/>
      <c r="X19" s="525"/>
      <c r="Y19" s="525"/>
      <c r="Z19" s="525"/>
      <c r="AA19" s="525"/>
      <c r="AB19" s="525"/>
      <c r="AC19" s="528"/>
      <c r="AD19" s="528"/>
      <c r="AE19" s="528"/>
      <c r="AF19" s="528"/>
      <c r="AG19" s="528"/>
      <c r="AH19" s="528"/>
      <c r="AI19" s="528"/>
      <c r="AJ19" s="528"/>
      <c r="AK19" s="528"/>
      <c r="AL19" s="547"/>
      <c r="AM19" s="512"/>
      <c r="AN19" s="412"/>
      <c r="AO19" s="412"/>
      <c r="AP19" s="412"/>
      <c r="AQ19" s="412"/>
      <c r="AR19" s="412"/>
      <c r="AS19" s="412"/>
      <c r="AT19" s="413"/>
      <c r="AU19" s="513"/>
      <c r="AV19" s="514"/>
      <c r="AW19" s="514"/>
      <c r="AX19" s="514"/>
      <c r="AY19" s="469" t="s">
        <v>150</v>
      </c>
      <c r="AZ19" s="470"/>
      <c r="BA19" s="470"/>
      <c r="BB19" s="470"/>
      <c r="BC19" s="470"/>
      <c r="BD19" s="470"/>
      <c r="BE19" s="470"/>
      <c r="BF19" s="470"/>
      <c r="BG19" s="470"/>
      <c r="BH19" s="470"/>
      <c r="BI19" s="470"/>
      <c r="BJ19" s="470"/>
      <c r="BK19" s="470"/>
      <c r="BL19" s="470"/>
      <c r="BM19" s="471"/>
      <c r="BN19" s="455">
        <v>14103062</v>
      </c>
      <c r="BO19" s="456"/>
      <c r="BP19" s="456"/>
      <c r="BQ19" s="456"/>
      <c r="BR19" s="456"/>
      <c r="BS19" s="456"/>
      <c r="BT19" s="456"/>
      <c r="BU19" s="457"/>
      <c r="BV19" s="455">
        <v>13521043</v>
      </c>
      <c r="BW19" s="456"/>
      <c r="BX19" s="456"/>
      <c r="BY19" s="456"/>
      <c r="BZ19" s="456"/>
      <c r="CA19" s="456"/>
      <c r="CB19" s="456"/>
      <c r="CC19" s="457"/>
      <c r="CD19" s="194"/>
      <c r="CE19" s="487"/>
      <c r="CF19" s="487"/>
      <c r="CG19" s="487"/>
      <c r="CH19" s="487"/>
      <c r="CI19" s="487"/>
      <c r="CJ19" s="487"/>
      <c r="CK19" s="487"/>
      <c r="CL19" s="487"/>
      <c r="CM19" s="487"/>
      <c r="CN19" s="487"/>
      <c r="CO19" s="487"/>
      <c r="CP19" s="487"/>
      <c r="CQ19" s="487"/>
      <c r="CR19" s="487"/>
      <c r="CS19" s="488"/>
      <c r="CT19" s="452"/>
      <c r="CU19" s="453"/>
      <c r="CV19" s="453"/>
      <c r="CW19" s="453"/>
      <c r="CX19" s="453"/>
      <c r="CY19" s="453"/>
      <c r="CZ19" s="453"/>
      <c r="DA19" s="454"/>
      <c r="DB19" s="452"/>
      <c r="DC19" s="453"/>
      <c r="DD19" s="453"/>
      <c r="DE19" s="453"/>
      <c r="DF19" s="453"/>
      <c r="DG19" s="453"/>
      <c r="DH19" s="453"/>
      <c r="DI19" s="454"/>
    </row>
    <row r="20" spans="1:113" ht="18.75" customHeight="1" thickBot="1" x14ac:dyDescent="0.2">
      <c r="A20" s="181"/>
      <c r="B20" s="505" t="s">
        <v>151</v>
      </c>
      <c r="C20" s="506"/>
      <c r="D20" s="506"/>
      <c r="E20" s="507"/>
      <c r="F20" s="507"/>
      <c r="G20" s="507"/>
      <c r="H20" s="507"/>
      <c r="I20" s="507"/>
      <c r="J20" s="507"/>
      <c r="K20" s="507"/>
      <c r="L20" s="515">
        <v>10034</v>
      </c>
      <c r="M20" s="515"/>
      <c r="N20" s="515"/>
      <c r="O20" s="515"/>
      <c r="P20" s="515"/>
      <c r="Q20" s="515"/>
      <c r="R20" s="516"/>
      <c r="S20" s="516"/>
      <c r="T20" s="516"/>
      <c r="U20" s="516"/>
      <c r="V20" s="517"/>
      <c r="W20" s="526"/>
      <c r="X20" s="527"/>
      <c r="Y20" s="527"/>
      <c r="Z20" s="527"/>
      <c r="AA20" s="527"/>
      <c r="AB20" s="527"/>
      <c r="AC20" s="518"/>
      <c r="AD20" s="518"/>
      <c r="AE20" s="518"/>
      <c r="AF20" s="518"/>
      <c r="AG20" s="518"/>
      <c r="AH20" s="518"/>
      <c r="AI20" s="518"/>
      <c r="AJ20" s="518"/>
      <c r="AK20" s="518"/>
      <c r="AL20" s="519"/>
      <c r="AM20" s="520"/>
      <c r="AN20" s="417"/>
      <c r="AO20" s="417"/>
      <c r="AP20" s="417"/>
      <c r="AQ20" s="417"/>
      <c r="AR20" s="417"/>
      <c r="AS20" s="417"/>
      <c r="AT20" s="418"/>
      <c r="AU20" s="521"/>
      <c r="AV20" s="522"/>
      <c r="AW20" s="522"/>
      <c r="AX20" s="523"/>
      <c r="AY20" s="469"/>
      <c r="AZ20" s="470"/>
      <c r="BA20" s="470"/>
      <c r="BB20" s="470"/>
      <c r="BC20" s="470"/>
      <c r="BD20" s="470"/>
      <c r="BE20" s="470"/>
      <c r="BF20" s="470"/>
      <c r="BG20" s="470"/>
      <c r="BH20" s="470"/>
      <c r="BI20" s="470"/>
      <c r="BJ20" s="470"/>
      <c r="BK20" s="470"/>
      <c r="BL20" s="470"/>
      <c r="BM20" s="471"/>
      <c r="BN20" s="455"/>
      <c r="BO20" s="456"/>
      <c r="BP20" s="456"/>
      <c r="BQ20" s="456"/>
      <c r="BR20" s="456"/>
      <c r="BS20" s="456"/>
      <c r="BT20" s="456"/>
      <c r="BU20" s="457"/>
      <c r="BV20" s="455"/>
      <c r="BW20" s="456"/>
      <c r="BX20" s="456"/>
      <c r="BY20" s="456"/>
      <c r="BZ20" s="456"/>
      <c r="CA20" s="456"/>
      <c r="CB20" s="456"/>
      <c r="CC20" s="457"/>
      <c r="CD20" s="194"/>
      <c r="CE20" s="487"/>
      <c r="CF20" s="487"/>
      <c r="CG20" s="487"/>
      <c r="CH20" s="487"/>
      <c r="CI20" s="487"/>
      <c r="CJ20" s="487"/>
      <c r="CK20" s="487"/>
      <c r="CL20" s="487"/>
      <c r="CM20" s="487"/>
      <c r="CN20" s="487"/>
      <c r="CO20" s="487"/>
      <c r="CP20" s="487"/>
      <c r="CQ20" s="487"/>
      <c r="CR20" s="487"/>
      <c r="CS20" s="488"/>
      <c r="CT20" s="452"/>
      <c r="CU20" s="453"/>
      <c r="CV20" s="453"/>
      <c r="CW20" s="453"/>
      <c r="CX20" s="453"/>
      <c r="CY20" s="453"/>
      <c r="CZ20" s="453"/>
      <c r="DA20" s="454"/>
      <c r="DB20" s="452"/>
      <c r="DC20" s="453"/>
      <c r="DD20" s="453"/>
      <c r="DE20" s="453"/>
      <c r="DF20" s="453"/>
      <c r="DG20" s="453"/>
      <c r="DH20" s="453"/>
      <c r="DI20" s="454"/>
    </row>
    <row r="21" spans="1:113" ht="18.75" customHeight="1" thickBot="1" x14ac:dyDescent="0.2">
      <c r="A21" s="181"/>
      <c r="B21" s="502" t="s">
        <v>152</v>
      </c>
      <c r="C21" s="503"/>
      <c r="D21" s="503"/>
      <c r="E21" s="503"/>
      <c r="F21" s="503"/>
      <c r="G21" s="503"/>
      <c r="H21" s="503"/>
      <c r="I21" s="503"/>
      <c r="J21" s="503"/>
      <c r="K21" s="503"/>
      <c r="L21" s="503"/>
      <c r="M21" s="503"/>
      <c r="N21" s="503"/>
      <c r="O21" s="503"/>
      <c r="P21" s="503"/>
      <c r="Q21" s="503"/>
      <c r="R21" s="503"/>
      <c r="S21" s="503"/>
      <c r="T21" s="503"/>
      <c r="U21" s="503"/>
      <c r="V21" s="503"/>
      <c r="W21" s="503"/>
      <c r="X21" s="503"/>
      <c r="Y21" s="503"/>
      <c r="Z21" s="503"/>
      <c r="AA21" s="503"/>
      <c r="AB21" s="503"/>
      <c r="AC21" s="503"/>
      <c r="AD21" s="503"/>
      <c r="AE21" s="503"/>
      <c r="AF21" s="503"/>
      <c r="AG21" s="503"/>
      <c r="AH21" s="503"/>
      <c r="AI21" s="503"/>
      <c r="AJ21" s="503"/>
      <c r="AK21" s="503"/>
      <c r="AL21" s="503"/>
      <c r="AM21" s="503"/>
      <c r="AN21" s="503"/>
      <c r="AO21" s="503"/>
      <c r="AP21" s="503"/>
      <c r="AQ21" s="503"/>
      <c r="AR21" s="503"/>
      <c r="AS21" s="503"/>
      <c r="AT21" s="503"/>
      <c r="AU21" s="503"/>
      <c r="AV21" s="503"/>
      <c r="AW21" s="503"/>
      <c r="AX21" s="504"/>
      <c r="AY21" s="428"/>
      <c r="AZ21" s="429"/>
      <c r="BA21" s="429"/>
      <c r="BB21" s="429"/>
      <c r="BC21" s="429"/>
      <c r="BD21" s="429"/>
      <c r="BE21" s="429"/>
      <c r="BF21" s="429"/>
      <c r="BG21" s="429"/>
      <c r="BH21" s="429"/>
      <c r="BI21" s="429"/>
      <c r="BJ21" s="429"/>
      <c r="BK21" s="429"/>
      <c r="BL21" s="429"/>
      <c r="BM21" s="430"/>
      <c r="BN21" s="489"/>
      <c r="BO21" s="490"/>
      <c r="BP21" s="490"/>
      <c r="BQ21" s="490"/>
      <c r="BR21" s="490"/>
      <c r="BS21" s="490"/>
      <c r="BT21" s="490"/>
      <c r="BU21" s="491"/>
      <c r="BV21" s="489"/>
      <c r="BW21" s="490"/>
      <c r="BX21" s="490"/>
      <c r="BY21" s="490"/>
      <c r="BZ21" s="490"/>
      <c r="CA21" s="490"/>
      <c r="CB21" s="490"/>
      <c r="CC21" s="491"/>
      <c r="CD21" s="194"/>
      <c r="CE21" s="487"/>
      <c r="CF21" s="487"/>
      <c r="CG21" s="487"/>
      <c r="CH21" s="487"/>
      <c r="CI21" s="487"/>
      <c r="CJ21" s="487"/>
      <c r="CK21" s="487"/>
      <c r="CL21" s="487"/>
      <c r="CM21" s="487"/>
      <c r="CN21" s="487"/>
      <c r="CO21" s="487"/>
      <c r="CP21" s="487"/>
      <c r="CQ21" s="487"/>
      <c r="CR21" s="487"/>
      <c r="CS21" s="488"/>
      <c r="CT21" s="452"/>
      <c r="CU21" s="453"/>
      <c r="CV21" s="453"/>
      <c r="CW21" s="453"/>
      <c r="CX21" s="453"/>
      <c r="CY21" s="453"/>
      <c r="CZ21" s="453"/>
      <c r="DA21" s="454"/>
      <c r="DB21" s="452"/>
      <c r="DC21" s="453"/>
      <c r="DD21" s="453"/>
      <c r="DE21" s="453"/>
      <c r="DF21" s="453"/>
      <c r="DG21" s="453"/>
      <c r="DH21" s="453"/>
      <c r="DI21" s="454"/>
    </row>
    <row r="22" spans="1:113" ht="18.75" customHeight="1" x14ac:dyDescent="0.15">
      <c r="A22" s="181"/>
      <c r="B22" s="431" t="s">
        <v>153</v>
      </c>
      <c r="C22" s="432"/>
      <c r="D22" s="433"/>
      <c r="E22" s="440" t="s">
        <v>1</v>
      </c>
      <c r="F22" s="441"/>
      <c r="G22" s="441"/>
      <c r="H22" s="441"/>
      <c r="I22" s="441"/>
      <c r="J22" s="441"/>
      <c r="K22" s="442"/>
      <c r="L22" s="440" t="s">
        <v>154</v>
      </c>
      <c r="M22" s="441"/>
      <c r="N22" s="441"/>
      <c r="O22" s="441"/>
      <c r="P22" s="442"/>
      <c r="Q22" s="446" t="s">
        <v>155</v>
      </c>
      <c r="R22" s="447"/>
      <c r="S22" s="447"/>
      <c r="T22" s="447"/>
      <c r="U22" s="447"/>
      <c r="V22" s="448"/>
      <c r="W22" s="497" t="s">
        <v>156</v>
      </c>
      <c r="X22" s="432"/>
      <c r="Y22" s="433"/>
      <c r="Z22" s="440" t="s">
        <v>1</v>
      </c>
      <c r="AA22" s="441"/>
      <c r="AB22" s="441"/>
      <c r="AC22" s="441"/>
      <c r="AD22" s="441"/>
      <c r="AE22" s="441"/>
      <c r="AF22" s="441"/>
      <c r="AG22" s="442"/>
      <c r="AH22" s="458" t="s">
        <v>157</v>
      </c>
      <c r="AI22" s="441"/>
      <c r="AJ22" s="441"/>
      <c r="AK22" s="441"/>
      <c r="AL22" s="442"/>
      <c r="AM22" s="458" t="s">
        <v>158</v>
      </c>
      <c r="AN22" s="459"/>
      <c r="AO22" s="459"/>
      <c r="AP22" s="459"/>
      <c r="AQ22" s="459"/>
      <c r="AR22" s="460"/>
      <c r="AS22" s="446" t="s">
        <v>155</v>
      </c>
      <c r="AT22" s="447"/>
      <c r="AU22" s="447"/>
      <c r="AV22" s="447"/>
      <c r="AW22" s="447"/>
      <c r="AX22" s="464"/>
      <c r="AY22" s="481" t="s">
        <v>159</v>
      </c>
      <c r="AZ22" s="482"/>
      <c r="BA22" s="482"/>
      <c r="BB22" s="482"/>
      <c r="BC22" s="482"/>
      <c r="BD22" s="482"/>
      <c r="BE22" s="482"/>
      <c r="BF22" s="482"/>
      <c r="BG22" s="482"/>
      <c r="BH22" s="482"/>
      <c r="BI22" s="482"/>
      <c r="BJ22" s="482"/>
      <c r="BK22" s="482"/>
      <c r="BL22" s="482"/>
      <c r="BM22" s="483"/>
      <c r="BN22" s="484">
        <v>19696722</v>
      </c>
      <c r="BO22" s="485"/>
      <c r="BP22" s="485"/>
      <c r="BQ22" s="485"/>
      <c r="BR22" s="485"/>
      <c r="BS22" s="485"/>
      <c r="BT22" s="485"/>
      <c r="BU22" s="486"/>
      <c r="BV22" s="484">
        <v>18140944</v>
      </c>
      <c r="BW22" s="485"/>
      <c r="BX22" s="485"/>
      <c r="BY22" s="485"/>
      <c r="BZ22" s="485"/>
      <c r="CA22" s="485"/>
      <c r="CB22" s="485"/>
      <c r="CC22" s="486"/>
      <c r="CD22" s="194"/>
      <c r="CE22" s="487"/>
      <c r="CF22" s="487"/>
      <c r="CG22" s="487"/>
      <c r="CH22" s="487"/>
      <c r="CI22" s="487"/>
      <c r="CJ22" s="487"/>
      <c r="CK22" s="487"/>
      <c r="CL22" s="487"/>
      <c r="CM22" s="487"/>
      <c r="CN22" s="487"/>
      <c r="CO22" s="487"/>
      <c r="CP22" s="487"/>
      <c r="CQ22" s="487"/>
      <c r="CR22" s="487"/>
      <c r="CS22" s="488"/>
      <c r="CT22" s="452"/>
      <c r="CU22" s="453"/>
      <c r="CV22" s="453"/>
      <c r="CW22" s="453"/>
      <c r="CX22" s="453"/>
      <c r="CY22" s="453"/>
      <c r="CZ22" s="453"/>
      <c r="DA22" s="454"/>
      <c r="DB22" s="452"/>
      <c r="DC22" s="453"/>
      <c r="DD22" s="453"/>
      <c r="DE22" s="453"/>
      <c r="DF22" s="453"/>
      <c r="DG22" s="453"/>
      <c r="DH22" s="453"/>
      <c r="DI22" s="454"/>
    </row>
    <row r="23" spans="1:113" ht="18.75" customHeight="1" x14ac:dyDescent="0.15">
      <c r="A23" s="181"/>
      <c r="B23" s="434"/>
      <c r="C23" s="435"/>
      <c r="D23" s="436"/>
      <c r="E23" s="443"/>
      <c r="F23" s="444"/>
      <c r="G23" s="444"/>
      <c r="H23" s="444"/>
      <c r="I23" s="444"/>
      <c r="J23" s="444"/>
      <c r="K23" s="445"/>
      <c r="L23" s="443"/>
      <c r="M23" s="444"/>
      <c r="N23" s="444"/>
      <c r="O23" s="444"/>
      <c r="P23" s="445"/>
      <c r="Q23" s="449"/>
      <c r="R23" s="450"/>
      <c r="S23" s="450"/>
      <c r="T23" s="450"/>
      <c r="U23" s="450"/>
      <c r="V23" s="451"/>
      <c r="W23" s="498"/>
      <c r="X23" s="435"/>
      <c r="Y23" s="436"/>
      <c r="Z23" s="443"/>
      <c r="AA23" s="444"/>
      <c r="AB23" s="444"/>
      <c r="AC23" s="444"/>
      <c r="AD23" s="444"/>
      <c r="AE23" s="444"/>
      <c r="AF23" s="444"/>
      <c r="AG23" s="445"/>
      <c r="AH23" s="443"/>
      <c r="AI23" s="444"/>
      <c r="AJ23" s="444"/>
      <c r="AK23" s="444"/>
      <c r="AL23" s="445"/>
      <c r="AM23" s="461"/>
      <c r="AN23" s="462"/>
      <c r="AO23" s="462"/>
      <c r="AP23" s="462"/>
      <c r="AQ23" s="462"/>
      <c r="AR23" s="463"/>
      <c r="AS23" s="449"/>
      <c r="AT23" s="450"/>
      <c r="AU23" s="450"/>
      <c r="AV23" s="450"/>
      <c r="AW23" s="450"/>
      <c r="AX23" s="465"/>
      <c r="AY23" s="469" t="s">
        <v>160</v>
      </c>
      <c r="AZ23" s="470"/>
      <c r="BA23" s="470"/>
      <c r="BB23" s="470"/>
      <c r="BC23" s="470"/>
      <c r="BD23" s="470"/>
      <c r="BE23" s="470"/>
      <c r="BF23" s="470"/>
      <c r="BG23" s="470"/>
      <c r="BH23" s="470"/>
      <c r="BI23" s="470"/>
      <c r="BJ23" s="470"/>
      <c r="BK23" s="470"/>
      <c r="BL23" s="470"/>
      <c r="BM23" s="471"/>
      <c r="BN23" s="455">
        <v>5963504</v>
      </c>
      <c r="BO23" s="456"/>
      <c r="BP23" s="456"/>
      <c r="BQ23" s="456"/>
      <c r="BR23" s="456"/>
      <c r="BS23" s="456"/>
      <c r="BT23" s="456"/>
      <c r="BU23" s="457"/>
      <c r="BV23" s="455">
        <v>6435928</v>
      </c>
      <c r="BW23" s="456"/>
      <c r="BX23" s="456"/>
      <c r="BY23" s="456"/>
      <c r="BZ23" s="456"/>
      <c r="CA23" s="456"/>
      <c r="CB23" s="456"/>
      <c r="CC23" s="457"/>
      <c r="CD23" s="194"/>
      <c r="CE23" s="487"/>
      <c r="CF23" s="487"/>
      <c r="CG23" s="487"/>
      <c r="CH23" s="487"/>
      <c r="CI23" s="487"/>
      <c r="CJ23" s="487"/>
      <c r="CK23" s="487"/>
      <c r="CL23" s="487"/>
      <c r="CM23" s="487"/>
      <c r="CN23" s="487"/>
      <c r="CO23" s="487"/>
      <c r="CP23" s="487"/>
      <c r="CQ23" s="487"/>
      <c r="CR23" s="487"/>
      <c r="CS23" s="488"/>
      <c r="CT23" s="452"/>
      <c r="CU23" s="453"/>
      <c r="CV23" s="453"/>
      <c r="CW23" s="453"/>
      <c r="CX23" s="453"/>
      <c r="CY23" s="453"/>
      <c r="CZ23" s="453"/>
      <c r="DA23" s="454"/>
      <c r="DB23" s="452"/>
      <c r="DC23" s="453"/>
      <c r="DD23" s="453"/>
      <c r="DE23" s="453"/>
      <c r="DF23" s="453"/>
      <c r="DG23" s="453"/>
      <c r="DH23" s="453"/>
      <c r="DI23" s="454"/>
    </row>
    <row r="24" spans="1:113" ht="18.75" customHeight="1" thickBot="1" x14ac:dyDescent="0.2">
      <c r="A24" s="181"/>
      <c r="B24" s="434"/>
      <c r="C24" s="435"/>
      <c r="D24" s="436"/>
      <c r="E24" s="411" t="s">
        <v>161</v>
      </c>
      <c r="F24" s="412"/>
      <c r="G24" s="412"/>
      <c r="H24" s="412"/>
      <c r="I24" s="412"/>
      <c r="J24" s="412"/>
      <c r="K24" s="413"/>
      <c r="L24" s="408">
        <v>1</v>
      </c>
      <c r="M24" s="409"/>
      <c r="N24" s="409"/>
      <c r="O24" s="409"/>
      <c r="P24" s="410"/>
      <c r="Q24" s="408">
        <v>6408</v>
      </c>
      <c r="R24" s="409"/>
      <c r="S24" s="409"/>
      <c r="T24" s="409"/>
      <c r="U24" s="409"/>
      <c r="V24" s="410"/>
      <c r="W24" s="498"/>
      <c r="X24" s="435"/>
      <c r="Y24" s="436"/>
      <c r="Z24" s="411" t="s">
        <v>162</v>
      </c>
      <c r="AA24" s="412"/>
      <c r="AB24" s="412"/>
      <c r="AC24" s="412"/>
      <c r="AD24" s="412"/>
      <c r="AE24" s="412"/>
      <c r="AF24" s="412"/>
      <c r="AG24" s="413"/>
      <c r="AH24" s="408">
        <v>278</v>
      </c>
      <c r="AI24" s="409"/>
      <c r="AJ24" s="409"/>
      <c r="AK24" s="409"/>
      <c r="AL24" s="410"/>
      <c r="AM24" s="408">
        <v>827328</v>
      </c>
      <c r="AN24" s="409"/>
      <c r="AO24" s="409"/>
      <c r="AP24" s="409"/>
      <c r="AQ24" s="409"/>
      <c r="AR24" s="410"/>
      <c r="AS24" s="408">
        <v>2976</v>
      </c>
      <c r="AT24" s="409"/>
      <c r="AU24" s="409"/>
      <c r="AV24" s="409"/>
      <c r="AW24" s="409"/>
      <c r="AX24" s="468"/>
      <c r="AY24" s="428" t="s">
        <v>163</v>
      </c>
      <c r="AZ24" s="429"/>
      <c r="BA24" s="429"/>
      <c r="BB24" s="429"/>
      <c r="BC24" s="429"/>
      <c r="BD24" s="429"/>
      <c r="BE24" s="429"/>
      <c r="BF24" s="429"/>
      <c r="BG24" s="429"/>
      <c r="BH24" s="429"/>
      <c r="BI24" s="429"/>
      <c r="BJ24" s="429"/>
      <c r="BK24" s="429"/>
      <c r="BL24" s="429"/>
      <c r="BM24" s="430"/>
      <c r="BN24" s="455">
        <v>16861338</v>
      </c>
      <c r="BO24" s="456"/>
      <c r="BP24" s="456"/>
      <c r="BQ24" s="456"/>
      <c r="BR24" s="456"/>
      <c r="BS24" s="456"/>
      <c r="BT24" s="456"/>
      <c r="BU24" s="457"/>
      <c r="BV24" s="455">
        <v>14621486</v>
      </c>
      <c r="BW24" s="456"/>
      <c r="BX24" s="456"/>
      <c r="BY24" s="456"/>
      <c r="BZ24" s="456"/>
      <c r="CA24" s="456"/>
      <c r="CB24" s="456"/>
      <c r="CC24" s="457"/>
      <c r="CD24" s="194"/>
      <c r="CE24" s="487"/>
      <c r="CF24" s="487"/>
      <c r="CG24" s="487"/>
      <c r="CH24" s="487"/>
      <c r="CI24" s="487"/>
      <c r="CJ24" s="487"/>
      <c r="CK24" s="487"/>
      <c r="CL24" s="487"/>
      <c r="CM24" s="487"/>
      <c r="CN24" s="487"/>
      <c r="CO24" s="487"/>
      <c r="CP24" s="487"/>
      <c r="CQ24" s="487"/>
      <c r="CR24" s="487"/>
      <c r="CS24" s="488"/>
      <c r="CT24" s="452"/>
      <c r="CU24" s="453"/>
      <c r="CV24" s="453"/>
      <c r="CW24" s="453"/>
      <c r="CX24" s="453"/>
      <c r="CY24" s="453"/>
      <c r="CZ24" s="453"/>
      <c r="DA24" s="454"/>
      <c r="DB24" s="452"/>
      <c r="DC24" s="453"/>
      <c r="DD24" s="453"/>
      <c r="DE24" s="453"/>
      <c r="DF24" s="453"/>
      <c r="DG24" s="453"/>
      <c r="DH24" s="453"/>
      <c r="DI24" s="454"/>
    </row>
    <row r="25" spans="1:113" ht="18.75" customHeight="1" x14ac:dyDescent="0.15">
      <c r="A25" s="181"/>
      <c r="B25" s="434"/>
      <c r="C25" s="435"/>
      <c r="D25" s="436"/>
      <c r="E25" s="411" t="s">
        <v>164</v>
      </c>
      <c r="F25" s="412"/>
      <c r="G25" s="412"/>
      <c r="H25" s="412"/>
      <c r="I25" s="412"/>
      <c r="J25" s="412"/>
      <c r="K25" s="413"/>
      <c r="L25" s="408">
        <v>1</v>
      </c>
      <c r="M25" s="409"/>
      <c r="N25" s="409"/>
      <c r="O25" s="409"/>
      <c r="P25" s="410"/>
      <c r="Q25" s="408">
        <v>5373</v>
      </c>
      <c r="R25" s="409"/>
      <c r="S25" s="409"/>
      <c r="T25" s="409"/>
      <c r="U25" s="409"/>
      <c r="V25" s="410"/>
      <c r="W25" s="498"/>
      <c r="X25" s="435"/>
      <c r="Y25" s="436"/>
      <c r="Z25" s="411" t="s">
        <v>165</v>
      </c>
      <c r="AA25" s="412"/>
      <c r="AB25" s="412"/>
      <c r="AC25" s="412"/>
      <c r="AD25" s="412"/>
      <c r="AE25" s="412"/>
      <c r="AF25" s="412"/>
      <c r="AG25" s="413"/>
      <c r="AH25" s="408" t="s">
        <v>122</v>
      </c>
      <c r="AI25" s="409"/>
      <c r="AJ25" s="409"/>
      <c r="AK25" s="409"/>
      <c r="AL25" s="410"/>
      <c r="AM25" s="408" t="s">
        <v>122</v>
      </c>
      <c r="AN25" s="409"/>
      <c r="AO25" s="409"/>
      <c r="AP25" s="409"/>
      <c r="AQ25" s="409"/>
      <c r="AR25" s="410"/>
      <c r="AS25" s="408" t="s">
        <v>122</v>
      </c>
      <c r="AT25" s="409"/>
      <c r="AU25" s="409"/>
      <c r="AV25" s="409"/>
      <c r="AW25" s="409"/>
      <c r="AX25" s="468"/>
      <c r="AY25" s="481" t="s">
        <v>166</v>
      </c>
      <c r="AZ25" s="482"/>
      <c r="BA25" s="482"/>
      <c r="BB25" s="482"/>
      <c r="BC25" s="482"/>
      <c r="BD25" s="482"/>
      <c r="BE25" s="482"/>
      <c r="BF25" s="482"/>
      <c r="BG25" s="482"/>
      <c r="BH25" s="482"/>
      <c r="BI25" s="482"/>
      <c r="BJ25" s="482"/>
      <c r="BK25" s="482"/>
      <c r="BL25" s="482"/>
      <c r="BM25" s="483"/>
      <c r="BN25" s="484">
        <v>2155278</v>
      </c>
      <c r="BO25" s="485"/>
      <c r="BP25" s="485"/>
      <c r="BQ25" s="485"/>
      <c r="BR25" s="485"/>
      <c r="BS25" s="485"/>
      <c r="BT25" s="485"/>
      <c r="BU25" s="486"/>
      <c r="BV25" s="484">
        <v>2036557</v>
      </c>
      <c r="BW25" s="485"/>
      <c r="BX25" s="485"/>
      <c r="BY25" s="485"/>
      <c r="BZ25" s="485"/>
      <c r="CA25" s="485"/>
      <c r="CB25" s="485"/>
      <c r="CC25" s="486"/>
      <c r="CD25" s="194"/>
      <c r="CE25" s="487"/>
      <c r="CF25" s="487"/>
      <c r="CG25" s="487"/>
      <c r="CH25" s="487"/>
      <c r="CI25" s="487"/>
      <c r="CJ25" s="487"/>
      <c r="CK25" s="487"/>
      <c r="CL25" s="487"/>
      <c r="CM25" s="487"/>
      <c r="CN25" s="487"/>
      <c r="CO25" s="487"/>
      <c r="CP25" s="487"/>
      <c r="CQ25" s="487"/>
      <c r="CR25" s="487"/>
      <c r="CS25" s="488"/>
      <c r="CT25" s="452"/>
      <c r="CU25" s="453"/>
      <c r="CV25" s="453"/>
      <c r="CW25" s="453"/>
      <c r="CX25" s="453"/>
      <c r="CY25" s="453"/>
      <c r="CZ25" s="453"/>
      <c r="DA25" s="454"/>
      <c r="DB25" s="452"/>
      <c r="DC25" s="453"/>
      <c r="DD25" s="453"/>
      <c r="DE25" s="453"/>
      <c r="DF25" s="453"/>
      <c r="DG25" s="453"/>
      <c r="DH25" s="453"/>
      <c r="DI25" s="454"/>
    </row>
    <row r="26" spans="1:113" ht="18.75" customHeight="1" x14ac:dyDescent="0.15">
      <c r="A26" s="181"/>
      <c r="B26" s="434"/>
      <c r="C26" s="435"/>
      <c r="D26" s="436"/>
      <c r="E26" s="411" t="s">
        <v>167</v>
      </c>
      <c r="F26" s="412"/>
      <c r="G26" s="412"/>
      <c r="H26" s="412"/>
      <c r="I26" s="412"/>
      <c r="J26" s="412"/>
      <c r="K26" s="413"/>
      <c r="L26" s="408">
        <v>1</v>
      </c>
      <c r="M26" s="409"/>
      <c r="N26" s="409"/>
      <c r="O26" s="409"/>
      <c r="P26" s="410"/>
      <c r="Q26" s="408">
        <v>4914</v>
      </c>
      <c r="R26" s="409"/>
      <c r="S26" s="409"/>
      <c r="T26" s="409"/>
      <c r="U26" s="409"/>
      <c r="V26" s="410"/>
      <c r="W26" s="498"/>
      <c r="X26" s="435"/>
      <c r="Y26" s="436"/>
      <c r="Z26" s="411" t="s">
        <v>168</v>
      </c>
      <c r="AA26" s="466"/>
      <c r="AB26" s="466"/>
      <c r="AC26" s="466"/>
      <c r="AD26" s="466"/>
      <c r="AE26" s="466"/>
      <c r="AF26" s="466"/>
      <c r="AG26" s="467"/>
      <c r="AH26" s="408">
        <v>16</v>
      </c>
      <c r="AI26" s="409"/>
      <c r="AJ26" s="409"/>
      <c r="AK26" s="409"/>
      <c r="AL26" s="410"/>
      <c r="AM26" s="408">
        <v>48000</v>
      </c>
      <c r="AN26" s="409"/>
      <c r="AO26" s="409"/>
      <c r="AP26" s="409"/>
      <c r="AQ26" s="409"/>
      <c r="AR26" s="410"/>
      <c r="AS26" s="408">
        <v>3000</v>
      </c>
      <c r="AT26" s="409"/>
      <c r="AU26" s="409"/>
      <c r="AV26" s="409"/>
      <c r="AW26" s="409"/>
      <c r="AX26" s="468"/>
      <c r="AY26" s="495" t="s">
        <v>169</v>
      </c>
      <c r="AZ26" s="415"/>
      <c r="BA26" s="415"/>
      <c r="BB26" s="415"/>
      <c r="BC26" s="415"/>
      <c r="BD26" s="415"/>
      <c r="BE26" s="415"/>
      <c r="BF26" s="415"/>
      <c r="BG26" s="415"/>
      <c r="BH26" s="415"/>
      <c r="BI26" s="415"/>
      <c r="BJ26" s="415"/>
      <c r="BK26" s="415"/>
      <c r="BL26" s="415"/>
      <c r="BM26" s="496"/>
      <c r="BN26" s="455" t="s">
        <v>122</v>
      </c>
      <c r="BO26" s="456"/>
      <c r="BP26" s="456"/>
      <c r="BQ26" s="456"/>
      <c r="BR26" s="456"/>
      <c r="BS26" s="456"/>
      <c r="BT26" s="456"/>
      <c r="BU26" s="457"/>
      <c r="BV26" s="455" t="s">
        <v>122</v>
      </c>
      <c r="BW26" s="456"/>
      <c r="BX26" s="456"/>
      <c r="BY26" s="456"/>
      <c r="BZ26" s="456"/>
      <c r="CA26" s="456"/>
      <c r="CB26" s="456"/>
      <c r="CC26" s="457"/>
      <c r="CD26" s="194"/>
      <c r="CE26" s="487"/>
      <c r="CF26" s="487"/>
      <c r="CG26" s="487"/>
      <c r="CH26" s="487"/>
      <c r="CI26" s="487"/>
      <c r="CJ26" s="487"/>
      <c r="CK26" s="487"/>
      <c r="CL26" s="487"/>
      <c r="CM26" s="487"/>
      <c r="CN26" s="487"/>
      <c r="CO26" s="487"/>
      <c r="CP26" s="487"/>
      <c r="CQ26" s="487"/>
      <c r="CR26" s="487"/>
      <c r="CS26" s="488"/>
      <c r="CT26" s="452"/>
      <c r="CU26" s="453"/>
      <c r="CV26" s="453"/>
      <c r="CW26" s="453"/>
      <c r="CX26" s="453"/>
      <c r="CY26" s="453"/>
      <c r="CZ26" s="453"/>
      <c r="DA26" s="454"/>
      <c r="DB26" s="452"/>
      <c r="DC26" s="453"/>
      <c r="DD26" s="453"/>
      <c r="DE26" s="453"/>
      <c r="DF26" s="453"/>
      <c r="DG26" s="453"/>
      <c r="DH26" s="453"/>
      <c r="DI26" s="454"/>
    </row>
    <row r="27" spans="1:113" ht="18.75" customHeight="1" thickBot="1" x14ac:dyDescent="0.2">
      <c r="A27" s="181"/>
      <c r="B27" s="434"/>
      <c r="C27" s="435"/>
      <c r="D27" s="436"/>
      <c r="E27" s="411" t="s">
        <v>170</v>
      </c>
      <c r="F27" s="412"/>
      <c r="G27" s="412"/>
      <c r="H27" s="412"/>
      <c r="I27" s="412"/>
      <c r="J27" s="412"/>
      <c r="K27" s="413"/>
      <c r="L27" s="408">
        <v>1</v>
      </c>
      <c r="M27" s="409"/>
      <c r="N27" s="409"/>
      <c r="O27" s="409"/>
      <c r="P27" s="410"/>
      <c r="Q27" s="408">
        <v>3630</v>
      </c>
      <c r="R27" s="409"/>
      <c r="S27" s="409"/>
      <c r="T27" s="409"/>
      <c r="U27" s="409"/>
      <c r="V27" s="410"/>
      <c r="W27" s="498"/>
      <c r="X27" s="435"/>
      <c r="Y27" s="436"/>
      <c r="Z27" s="411" t="s">
        <v>171</v>
      </c>
      <c r="AA27" s="412"/>
      <c r="AB27" s="412"/>
      <c r="AC27" s="412"/>
      <c r="AD27" s="412"/>
      <c r="AE27" s="412"/>
      <c r="AF27" s="412"/>
      <c r="AG27" s="413"/>
      <c r="AH27" s="408" t="s">
        <v>122</v>
      </c>
      <c r="AI27" s="409"/>
      <c r="AJ27" s="409"/>
      <c r="AK27" s="409"/>
      <c r="AL27" s="410"/>
      <c r="AM27" s="408" t="s">
        <v>122</v>
      </c>
      <c r="AN27" s="409"/>
      <c r="AO27" s="409"/>
      <c r="AP27" s="409"/>
      <c r="AQ27" s="409"/>
      <c r="AR27" s="410"/>
      <c r="AS27" s="408" t="s">
        <v>122</v>
      </c>
      <c r="AT27" s="409"/>
      <c r="AU27" s="409"/>
      <c r="AV27" s="409"/>
      <c r="AW27" s="409"/>
      <c r="AX27" s="468"/>
      <c r="AY27" s="492" t="s">
        <v>172</v>
      </c>
      <c r="AZ27" s="493"/>
      <c r="BA27" s="493"/>
      <c r="BB27" s="493"/>
      <c r="BC27" s="493"/>
      <c r="BD27" s="493"/>
      <c r="BE27" s="493"/>
      <c r="BF27" s="493"/>
      <c r="BG27" s="493"/>
      <c r="BH27" s="493"/>
      <c r="BI27" s="493"/>
      <c r="BJ27" s="493"/>
      <c r="BK27" s="493"/>
      <c r="BL27" s="493"/>
      <c r="BM27" s="494"/>
      <c r="BN27" s="489">
        <v>352755</v>
      </c>
      <c r="BO27" s="490"/>
      <c r="BP27" s="490"/>
      <c r="BQ27" s="490"/>
      <c r="BR27" s="490"/>
      <c r="BS27" s="490"/>
      <c r="BT27" s="490"/>
      <c r="BU27" s="491"/>
      <c r="BV27" s="489">
        <v>352749</v>
      </c>
      <c r="BW27" s="490"/>
      <c r="BX27" s="490"/>
      <c r="BY27" s="490"/>
      <c r="BZ27" s="490"/>
      <c r="CA27" s="490"/>
      <c r="CB27" s="490"/>
      <c r="CC27" s="491"/>
      <c r="CD27" s="196"/>
      <c r="CE27" s="487"/>
      <c r="CF27" s="487"/>
      <c r="CG27" s="487"/>
      <c r="CH27" s="487"/>
      <c r="CI27" s="487"/>
      <c r="CJ27" s="487"/>
      <c r="CK27" s="487"/>
      <c r="CL27" s="487"/>
      <c r="CM27" s="487"/>
      <c r="CN27" s="487"/>
      <c r="CO27" s="487"/>
      <c r="CP27" s="487"/>
      <c r="CQ27" s="487"/>
      <c r="CR27" s="487"/>
      <c r="CS27" s="488"/>
      <c r="CT27" s="452"/>
      <c r="CU27" s="453"/>
      <c r="CV27" s="453"/>
      <c r="CW27" s="453"/>
      <c r="CX27" s="453"/>
      <c r="CY27" s="453"/>
      <c r="CZ27" s="453"/>
      <c r="DA27" s="454"/>
      <c r="DB27" s="452"/>
      <c r="DC27" s="453"/>
      <c r="DD27" s="453"/>
      <c r="DE27" s="453"/>
      <c r="DF27" s="453"/>
      <c r="DG27" s="453"/>
      <c r="DH27" s="453"/>
      <c r="DI27" s="454"/>
    </row>
    <row r="28" spans="1:113" ht="18.75" customHeight="1" x14ac:dyDescent="0.15">
      <c r="A28" s="181"/>
      <c r="B28" s="434"/>
      <c r="C28" s="435"/>
      <c r="D28" s="436"/>
      <c r="E28" s="411" t="s">
        <v>173</v>
      </c>
      <c r="F28" s="412"/>
      <c r="G28" s="412"/>
      <c r="H28" s="412"/>
      <c r="I28" s="412"/>
      <c r="J28" s="412"/>
      <c r="K28" s="413"/>
      <c r="L28" s="408">
        <v>1</v>
      </c>
      <c r="M28" s="409"/>
      <c r="N28" s="409"/>
      <c r="O28" s="409"/>
      <c r="P28" s="410"/>
      <c r="Q28" s="408">
        <v>3330</v>
      </c>
      <c r="R28" s="409"/>
      <c r="S28" s="409"/>
      <c r="T28" s="409"/>
      <c r="U28" s="409"/>
      <c r="V28" s="410"/>
      <c r="W28" s="498"/>
      <c r="X28" s="435"/>
      <c r="Y28" s="436"/>
      <c r="Z28" s="411" t="s">
        <v>174</v>
      </c>
      <c r="AA28" s="412"/>
      <c r="AB28" s="412"/>
      <c r="AC28" s="412"/>
      <c r="AD28" s="412"/>
      <c r="AE28" s="412"/>
      <c r="AF28" s="412"/>
      <c r="AG28" s="413"/>
      <c r="AH28" s="408" t="s">
        <v>122</v>
      </c>
      <c r="AI28" s="409"/>
      <c r="AJ28" s="409"/>
      <c r="AK28" s="409"/>
      <c r="AL28" s="410"/>
      <c r="AM28" s="408" t="s">
        <v>122</v>
      </c>
      <c r="AN28" s="409"/>
      <c r="AO28" s="409"/>
      <c r="AP28" s="409"/>
      <c r="AQ28" s="409"/>
      <c r="AR28" s="410"/>
      <c r="AS28" s="408" t="s">
        <v>122</v>
      </c>
      <c r="AT28" s="409"/>
      <c r="AU28" s="409"/>
      <c r="AV28" s="409"/>
      <c r="AW28" s="409"/>
      <c r="AX28" s="468"/>
      <c r="AY28" s="472" t="s">
        <v>175</v>
      </c>
      <c r="AZ28" s="473"/>
      <c r="BA28" s="473"/>
      <c r="BB28" s="474"/>
      <c r="BC28" s="481" t="s">
        <v>46</v>
      </c>
      <c r="BD28" s="482"/>
      <c r="BE28" s="482"/>
      <c r="BF28" s="482"/>
      <c r="BG28" s="482"/>
      <c r="BH28" s="482"/>
      <c r="BI28" s="482"/>
      <c r="BJ28" s="482"/>
      <c r="BK28" s="482"/>
      <c r="BL28" s="482"/>
      <c r="BM28" s="483"/>
      <c r="BN28" s="484">
        <v>4157801</v>
      </c>
      <c r="BO28" s="485"/>
      <c r="BP28" s="485"/>
      <c r="BQ28" s="485"/>
      <c r="BR28" s="485"/>
      <c r="BS28" s="485"/>
      <c r="BT28" s="485"/>
      <c r="BU28" s="486"/>
      <c r="BV28" s="484">
        <v>4066036</v>
      </c>
      <c r="BW28" s="485"/>
      <c r="BX28" s="485"/>
      <c r="BY28" s="485"/>
      <c r="BZ28" s="485"/>
      <c r="CA28" s="485"/>
      <c r="CB28" s="485"/>
      <c r="CC28" s="486"/>
      <c r="CD28" s="194"/>
      <c r="CE28" s="487"/>
      <c r="CF28" s="487"/>
      <c r="CG28" s="487"/>
      <c r="CH28" s="487"/>
      <c r="CI28" s="487"/>
      <c r="CJ28" s="487"/>
      <c r="CK28" s="487"/>
      <c r="CL28" s="487"/>
      <c r="CM28" s="487"/>
      <c r="CN28" s="487"/>
      <c r="CO28" s="487"/>
      <c r="CP28" s="487"/>
      <c r="CQ28" s="487"/>
      <c r="CR28" s="487"/>
      <c r="CS28" s="488"/>
      <c r="CT28" s="452"/>
      <c r="CU28" s="453"/>
      <c r="CV28" s="453"/>
      <c r="CW28" s="453"/>
      <c r="CX28" s="453"/>
      <c r="CY28" s="453"/>
      <c r="CZ28" s="453"/>
      <c r="DA28" s="454"/>
      <c r="DB28" s="452"/>
      <c r="DC28" s="453"/>
      <c r="DD28" s="453"/>
      <c r="DE28" s="453"/>
      <c r="DF28" s="453"/>
      <c r="DG28" s="453"/>
      <c r="DH28" s="453"/>
      <c r="DI28" s="454"/>
    </row>
    <row r="29" spans="1:113" ht="18.75" customHeight="1" x14ac:dyDescent="0.15">
      <c r="A29" s="181"/>
      <c r="B29" s="434"/>
      <c r="C29" s="435"/>
      <c r="D29" s="436"/>
      <c r="E29" s="411" t="s">
        <v>176</v>
      </c>
      <c r="F29" s="412"/>
      <c r="G29" s="412"/>
      <c r="H29" s="412"/>
      <c r="I29" s="412"/>
      <c r="J29" s="412"/>
      <c r="K29" s="413"/>
      <c r="L29" s="408">
        <v>14</v>
      </c>
      <c r="M29" s="409"/>
      <c r="N29" s="409"/>
      <c r="O29" s="409"/>
      <c r="P29" s="410"/>
      <c r="Q29" s="408">
        <v>3140</v>
      </c>
      <c r="R29" s="409"/>
      <c r="S29" s="409"/>
      <c r="T29" s="409"/>
      <c r="U29" s="409"/>
      <c r="V29" s="410"/>
      <c r="W29" s="499"/>
      <c r="X29" s="500"/>
      <c r="Y29" s="501"/>
      <c r="Z29" s="411" t="s">
        <v>177</v>
      </c>
      <c r="AA29" s="412"/>
      <c r="AB29" s="412"/>
      <c r="AC29" s="412"/>
      <c r="AD29" s="412"/>
      <c r="AE29" s="412"/>
      <c r="AF29" s="412"/>
      <c r="AG29" s="413"/>
      <c r="AH29" s="408">
        <v>278</v>
      </c>
      <c r="AI29" s="409"/>
      <c r="AJ29" s="409"/>
      <c r="AK29" s="409"/>
      <c r="AL29" s="410"/>
      <c r="AM29" s="408">
        <v>827328</v>
      </c>
      <c r="AN29" s="409"/>
      <c r="AO29" s="409"/>
      <c r="AP29" s="409"/>
      <c r="AQ29" s="409"/>
      <c r="AR29" s="410"/>
      <c r="AS29" s="408">
        <v>2976</v>
      </c>
      <c r="AT29" s="409"/>
      <c r="AU29" s="409"/>
      <c r="AV29" s="409"/>
      <c r="AW29" s="409"/>
      <c r="AX29" s="468"/>
      <c r="AY29" s="475"/>
      <c r="AZ29" s="476"/>
      <c r="BA29" s="476"/>
      <c r="BB29" s="477"/>
      <c r="BC29" s="469" t="s">
        <v>178</v>
      </c>
      <c r="BD29" s="470"/>
      <c r="BE29" s="470"/>
      <c r="BF29" s="470"/>
      <c r="BG29" s="470"/>
      <c r="BH29" s="470"/>
      <c r="BI29" s="470"/>
      <c r="BJ29" s="470"/>
      <c r="BK29" s="470"/>
      <c r="BL29" s="470"/>
      <c r="BM29" s="471"/>
      <c r="BN29" s="455">
        <v>620661</v>
      </c>
      <c r="BO29" s="456"/>
      <c r="BP29" s="456"/>
      <c r="BQ29" s="456"/>
      <c r="BR29" s="456"/>
      <c r="BS29" s="456"/>
      <c r="BT29" s="456"/>
      <c r="BU29" s="457"/>
      <c r="BV29" s="455">
        <v>620096</v>
      </c>
      <c r="BW29" s="456"/>
      <c r="BX29" s="456"/>
      <c r="BY29" s="456"/>
      <c r="BZ29" s="456"/>
      <c r="CA29" s="456"/>
      <c r="CB29" s="456"/>
      <c r="CC29" s="457"/>
      <c r="CD29" s="196"/>
      <c r="CE29" s="487"/>
      <c r="CF29" s="487"/>
      <c r="CG29" s="487"/>
      <c r="CH29" s="487"/>
      <c r="CI29" s="487"/>
      <c r="CJ29" s="487"/>
      <c r="CK29" s="487"/>
      <c r="CL29" s="487"/>
      <c r="CM29" s="487"/>
      <c r="CN29" s="487"/>
      <c r="CO29" s="487"/>
      <c r="CP29" s="487"/>
      <c r="CQ29" s="487"/>
      <c r="CR29" s="487"/>
      <c r="CS29" s="488"/>
      <c r="CT29" s="452"/>
      <c r="CU29" s="453"/>
      <c r="CV29" s="453"/>
      <c r="CW29" s="453"/>
      <c r="CX29" s="453"/>
      <c r="CY29" s="453"/>
      <c r="CZ29" s="453"/>
      <c r="DA29" s="454"/>
      <c r="DB29" s="452"/>
      <c r="DC29" s="453"/>
      <c r="DD29" s="453"/>
      <c r="DE29" s="453"/>
      <c r="DF29" s="453"/>
      <c r="DG29" s="453"/>
      <c r="DH29" s="453"/>
      <c r="DI29" s="454"/>
    </row>
    <row r="30" spans="1:113" ht="18.75" customHeight="1" thickBot="1" x14ac:dyDescent="0.2">
      <c r="A30" s="181"/>
      <c r="B30" s="437"/>
      <c r="C30" s="438"/>
      <c r="D30" s="439"/>
      <c r="E30" s="416"/>
      <c r="F30" s="417"/>
      <c r="G30" s="417"/>
      <c r="H30" s="417"/>
      <c r="I30" s="417"/>
      <c r="J30" s="417"/>
      <c r="K30" s="418"/>
      <c r="L30" s="419"/>
      <c r="M30" s="420"/>
      <c r="N30" s="420"/>
      <c r="O30" s="420"/>
      <c r="P30" s="421"/>
      <c r="Q30" s="419"/>
      <c r="R30" s="420"/>
      <c r="S30" s="420"/>
      <c r="T30" s="420"/>
      <c r="U30" s="420"/>
      <c r="V30" s="421"/>
      <c r="W30" s="422" t="s">
        <v>179</v>
      </c>
      <c r="X30" s="423"/>
      <c r="Y30" s="423"/>
      <c r="Z30" s="423"/>
      <c r="AA30" s="423"/>
      <c r="AB30" s="423"/>
      <c r="AC30" s="423"/>
      <c r="AD30" s="423"/>
      <c r="AE30" s="423"/>
      <c r="AF30" s="423"/>
      <c r="AG30" s="424"/>
      <c r="AH30" s="425">
        <v>98.5</v>
      </c>
      <c r="AI30" s="426"/>
      <c r="AJ30" s="426"/>
      <c r="AK30" s="426"/>
      <c r="AL30" s="426"/>
      <c r="AM30" s="426"/>
      <c r="AN30" s="426"/>
      <c r="AO30" s="426"/>
      <c r="AP30" s="426"/>
      <c r="AQ30" s="426"/>
      <c r="AR30" s="426"/>
      <c r="AS30" s="426"/>
      <c r="AT30" s="426"/>
      <c r="AU30" s="426"/>
      <c r="AV30" s="426"/>
      <c r="AW30" s="426"/>
      <c r="AX30" s="427"/>
      <c r="AY30" s="478"/>
      <c r="AZ30" s="479"/>
      <c r="BA30" s="479"/>
      <c r="BB30" s="480"/>
      <c r="BC30" s="428" t="s">
        <v>48</v>
      </c>
      <c r="BD30" s="429"/>
      <c r="BE30" s="429"/>
      <c r="BF30" s="429"/>
      <c r="BG30" s="429"/>
      <c r="BH30" s="429"/>
      <c r="BI30" s="429"/>
      <c r="BJ30" s="429"/>
      <c r="BK30" s="429"/>
      <c r="BL30" s="429"/>
      <c r="BM30" s="430"/>
      <c r="BN30" s="489">
        <v>3619341</v>
      </c>
      <c r="BO30" s="490"/>
      <c r="BP30" s="490"/>
      <c r="BQ30" s="490"/>
      <c r="BR30" s="490"/>
      <c r="BS30" s="490"/>
      <c r="BT30" s="490"/>
      <c r="BU30" s="491"/>
      <c r="BV30" s="489">
        <v>3870766</v>
      </c>
      <c r="BW30" s="490"/>
      <c r="BX30" s="490"/>
      <c r="BY30" s="490"/>
      <c r="BZ30" s="490"/>
      <c r="CA30" s="490"/>
      <c r="CB30" s="490"/>
      <c r="CC30" s="491"/>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414" t="s">
        <v>180</v>
      </c>
      <c r="D32" s="414"/>
      <c r="E32" s="414"/>
      <c r="F32" s="414"/>
      <c r="G32" s="414"/>
      <c r="H32" s="414"/>
      <c r="I32" s="414"/>
      <c r="J32" s="414"/>
      <c r="K32" s="414"/>
      <c r="L32" s="414"/>
      <c r="M32" s="414"/>
      <c r="N32" s="414"/>
      <c r="O32" s="414"/>
      <c r="P32" s="414"/>
      <c r="Q32" s="414"/>
      <c r="R32" s="414"/>
      <c r="S32" s="414"/>
      <c r="U32" s="415" t="s">
        <v>181</v>
      </c>
      <c r="V32" s="415"/>
      <c r="W32" s="415"/>
      <c r="X32" s="415"/>
      <c r="Y32" s="415"/>
      <c r="Z32" s="415"/>
      <c r="AA32" s="415"/>
      <c r="AB32" s="415"/>
      <c r="AC32" s="415"/>
      <c r="AD32" s="415"/>
      <c r="AE32" s="415"/>
      <c r="AF32" s="415"/>
      <c r="AG32" s="415"/>
      <c r="AH32" s="415"/>
      <c r="AI32" s="415"/>
      <c r="AJ32" s="415"/>
      <c r="AK32" s="415"/>
      <c r="AM32" s="415" t="s">
        <v>182</v>
      </c>
      <c r="AN32" s="415"/>
      <c r="AO32" s="415"/>
      <c r="AP32" s="415"/>
      <c r="AQ32" s="415"/>
      <c r="AR32" s="415"/>
      <c r="AS32" s="415"/>
      <c r="AT32" s="415"/>
      <c r="AU32" s="415"/>
      <c r="AV32" s="415"/>
      <c r="AW32" s="415"/>
      <c r="AX32" s="415"/>
      <c r="AY32" s="415"/>
      <c r="AZ32" s="415"/>
      <c r="BA32" s="415"/>
      <c r="BB32" s="415"/>
      <c r="BC32" s="415"/>
      <c r="BE32" s="415" t="s">
        <v>183</v>
      </c>
      <c r="BF32" s="415"/>
      <c r="BG32" s="415"/>
      <c r="BH32" s="415"/>
      <c r="BI32" s="415"/>
      <c r="BJ32" s="415"/>
      <c r="BK32" s="415"/>
      <c r="BL32" s="415"/>
      <c r="BM32" s="415"/>
      <c r="BN32" s="415"/>
      <c r="BO32" s="415"/>
      <c r="BP32" s="415"/>
      <c r="BQ32" s="415"/>
      <c r="BR32" s="415"/>
      <c r="BS32" s="415"/>
      <c r="BT32" s="415"/>
      <c r="BU32" s="415"/>
      <c r="BW32" s="415" t="s">
        <v>184</v>
      </c>
      <c r="BX32" s="415"/>
      <c r="BY32" s="415"/>
      <c r="BZ32" s="415"/>
      <c r="CA32" s="415"/>
      <c r="CB32" s="415"/>
      <c r="CC32" s="415"/>
      <c r="CD32" s="415"/>
      <c r="CE32" s="415"/>
      <c r="CF32" s="415"/>
      <c r="CG32" s="415"/>
      <c r="CH32" s="415"/>
      <c r="CI32" s="415"/>
      <c r="CJ32" s="415"/>
      <c r="CK32" s="415"/>
      <c r="CL32" s="415"/>
      <c r="CM32" s="415"/>
      <c r="CO32" s="415" t="s">
        <v>185</v>
      </c>
      <c r="CP32" s="415"/>
      <c r="CQ32" s="415"/>
      <c r="CR32" s="415"/>
      <c r="CS32" s="415"/>
      <c r="CT32" s="415"/>
      <c r="CU32" s="415"/>
      <c r="CV32" s="415"/>
      <c r="CW32" s="415"/>
      <c r="CX32" s="415"/>
      <c r="CY32" s="415"/>
      <c r="CZ32" s="415"/>
      <c r="DA32" s="415"/>
      <c r="DB32" s="415"/>
      <c r="DC32" s="415"/>
      <c r="DD32" s="415"/>
      <c r="DE32" s="415"/>
      <c r="DI32" s="204"/>
    </row>
    <row r="33" spans="1:113" ht="13.5" customHeight="1" x14ac:dyDescent="0.15">
      <c r="A33" s="181"/>
      <c r="B33" s="205"/>
      <c r="C33" s="407" t="s">
        <v>186</v>
      </c>
      <c r="D33" s="407"/>
      <c r="E33" s="406" t="s">
        <v>187</v>
      </c>
      <c r="F33" s="406"/>
      <c r="G33" s="406"/>
      <c r="H33" s="406"/>
      <c r="I33" s="406"/>
      <c r="J33" s="406"/>
      <c r="K33" s="406"/>
      <c r="L33" s="406"/>
      <c r="M33" s="406"/>
      <c r="N33" s="406"/>
      <c r="O33" s="406"/>
      <c r="P33" s="406"/>
      <c r="Q33" s="406"/>
      <c r="R33" s="406"/>
      <c r="S33" s="406"/>
      <c r="T33" s="206"/>
      <c r="U33" s="407" t="s">
        <v>186</v>
      </c>
      <c r="V33" s="407"/>
      <c r="W33" s="406" t="s">
        <v>187</v>
      </c>
      <c r="X33" s="406"/>
      <c r="Y33" s="406"/>
      <c r="Z33" s="406"/>
      <c r="AA33" s="406"/>
      <c r="AB33" s="406"/>
      <c r="AC33" s="406"/>
      <c r="AD33" s="406"/>
      <c r="AE33" s="406"/>
      <c r="AF33" s="406"/>
      <c r="AG33" s="406"/>
      <c r="AH33" s="406"/>
      <c r="AI33" s="406"/>
      <c r="AJ33" s="406"/>
      <c r="AK33" s="406"/>
      <c r="AL33" s="206"/>
      <c r="AM33" s="407" t="s">
        <v>186</v>
      </c>
      <c r="AN33" s="407"/>
      <c r="AO33" s="406" t="s">
        <v>187</v>
      </c>
      <c r="AP33" s="406"/>
      <c r="AQ33" s="406"/>
      <c r="AR33" s="406"/>
      <c r="AS33" s="406"/>
      <c r="AT33" s="406"/>
      <c r="AU33" s="406"/>
      <c r="AV33" s="406"/>
      <c r="AW33" s="406"/>
      <c r="AX33" s="406"/>
      <c r="AY33" s="406"/>
      <c r="AZ33" s="406"/>
      <c r="BA33" s="406"/>
      <c r="BB33" s="406"/>
      <c r="BC33" s="406"/>
      <c r="BD33" s="207"/>
      <c r="BE33" s="406" t="s">
        <v>188</v>
      </c>
      <c r="BF33" s="406"/>
      <c r="BG33" s="406" t="s">
        <v>189</v>
      </c>
      <c r="BH33" s="406"/>
      <c r="BI33" s="406"/>
      <c r="BJ33" s="406"/>
      <c r="BK33" s="406"/>
      <c r="BL33" s="406"/>
      <c r="BM33" s="406"/>
      <c r="BN33" s="406"/>
      <c r="BO33" s="406"/>
      <c r="BP33" s="406"/>
      <c r="BQ33" s="406"/>
      <c r="BR33" s="406"/>
      <c r="BS33" s="406"/>
      <c r="BT33" s="406"/>
      <c r="BU33" s="406"/>
      <c r="BV33" s="207"/>
      <c r="BW33" s="407" t="s">
        <v>188</v>
      </c>
      <c r="BX33" s="407"/>
      <c r="BY33" s="406" t="s">
        <v>190</v>
      </c>
      <c r="BZ33" s="406"/>
      <c r="CA33" s="406"/>
      <c r="CB33" s="406"/>
      <c r="CC33" s="406"/>
      <c r="CD33" s="406"/>
      <c r="CE33" s="406"/>
      <c r="CF33" s="406"/>
      <c r="CG33" s="406"/>
      <c r="CH33" s="406"/>
      <c r="CI33" s="406"/>
      <c r="CJ33" s="406"/>
      <c r="CK33" s="406"/>
      <c r="CL33" s="406"/>
      <c r="CM33" s="406"/>
      <c r="CN33" s="206"/>
      <c r="CO33" s="407" t="s">
        <v>186</v>
      </c>
      <c r="CP33" s="407"/>
      <c r="CQ33" s="406" t="s">
        <v>191</v>
      </c>
      <c r="CR33" s="406"/>
      <c r="CS33" s="406"/>
      <c r="CT33" s="406"/>
      <c r="CU33" s="406"/>
      <c r="CV33" s="406"/>
      <c r="CW33" s="406"/>
      <c r="CX33" s="406"/>
      <c r="CY33" s="406"/>
      <c r="CZ33" s="406"/>
      <c r="DA33" s="406"/>
      <c r="DB33" s="406"/>
      <c r="DC33" s="406"/>
      <c r="DD33" s="406"/>
      <c r="DE33" s="406"/>
      <c r="DF33" s="206"/>
      <c r="DG33" s="405" t="s">
        <v>192</v>
      </c>
      <c r="DH33" s="405"/>
      <c r="DI33" s="208"/>
    </row>
    <row r="34" spans="1:113" ht="32.25" customHeight="1" x14ac:dyDescent="0.15">
      <c r="A34" s="181"/>
      <c r="B34" s="205"/>
      <c r="C34" s="403">
        <f>IF(E34="","",1)</f>
        <v>1</v>
      </c>
      <c r="D34" s="403"/>
      <c r="E34" s="404" t="str">
        <f>IF('各会計、関係団体の財政状況及び健全化判断比率'!B7="","",'各会計、関係団体の財政状況及び健全化判断比率'!B7)</f>
        <v>一般会計</v>
      </c>
      <c r="F34" s="404"/>
      <c r="G34" s="404"/>
      <c r="H34" s="404"/>
      <c r="I34" s="404"/>
      <c r="J34" s="404"/>
      <c r="K34" s="404"/>
      <c r="L34" s="404"/>
      <c r="M34" s="404"/>
      <c r="N34" s="404"/>
      <c r="O34" s="404"/>
      <c r="P34" s="404"/>
      <c r="Q34" s="404"/>
      <c r="R34" s="404"/>
      <c r="S34" s="404"/>
      <c r="T34" s="181"/>
      <c r="U34" s="403">
        <f>IF(W34="","",MAX(C34:D43)+1)</f>
        <v>5</v>
      </c>
      <c r="V34" s="403"/>
      <c r="W34" s="404" t="str">
        <f>IF('各会計、関係団体の財政状況及び健全化判断比率'!B28="","",'各会計、関係団体の財政状況及び健全化判断比率'!B28)</f>
        <v>国民健康保険（事業勘定）特別会計</v>
      </c>
      <c r="X34" s="404"/>
      <c r="Y34" s="404"/>
      <c r="Z34" s="404"/>
      <c r="AA34" s="404"/>
      <c r="AB34" s="404"/>
      <c r="AC34" s="404"/>
      <c r="AD34" s="404"/>
      <c r="AE34" s="404"/>
      <c r="AF34" s="404"/>
      <c r="AG34" s="404"/>
      <c r="AH34" s="404"/>
      <c r="AI34" s="404"/>
      <c r="AJ34" s="404"/>
      <c r="AK34" s="404"/>
      <c r="AL34" s="181"/>
      <c r="AM34" s="403">
        <f>IF(AO34="","",MAX(C34:D43,U34:V43)+1)</f>
        <v>8</v>
      </c>
      <c r="AN34" s="403"/>
      <c r="AO34" s="404" t="str">
        <f>IF('各会計、関係団体の財政状況及び健全化判断比率'!B31="","",'各会計、関係団体の財政状況及び健全化判断比率'!B31)</f>
        <v>水道事業会計</v>
      </c>
      <c r="AP34" s="404"/>
      <c r="AQ34" s="404"/>
      <c r="AR34" s="404"/>
      <c r="AS34" s="404"/>
      <c r="AT34" s="404"/>
      <c r="AU34" s="404"/>
      <c r="AV34" s="404"/>
      <c r="AW34" s="404"/>
      <c r="AX34" s="404"/>
      <c r="AY34" s="404"/>
      <c r="AZ34" s="404"/>
      <c r="BA34" s="404"/>
      <c r="BB34" s="404"/>
      <c r="BC34" s="404"/>
      <c r="BD34" s="181"/>
      <c r="BE34" s="403">
        <f>IF(BG34="","",MAX(C34:D43,U34:V43,AM34:AN43)+1)</f>
        <v>11</v>
      </c>
      <c r="BF34" s="403"/>
      <c r="BG34" s="404" t="str">
        <f>IF('各会計、関係団体の財政状況及び健全化判断比率'!B34="","",'各会計、関係団体の財政状況及び健全化判断比率'!B34)</f>
        <v>電気事業特別会計</v>
      </c>
      <c r="BH34" s="404"/>
      <c r="BI34" s="404"/>
      <c r="BJ34" s="404"/>
      <c r="BK34" s="404"/>
      <c r="BL34" s="404"/>
      <c r="BM34" s="404"/>
      <c r="BN34" s="404"/>
      <c r="BO34" s="404"/>
      <c r="BP34" s="404"/>
      <c r="BQ34" s="404"/>
      <c r="BR34" s="404"/>
      <c r="BS34" s="404"/>
      <c r="BT34" s="404"/>
      <c r="BU34" s="404"/>
      <c r="BV34" s="181"/>
      <c r="BW34" s="403">
        <f>IF(BY34="","",MAX(C34:D43,U34:V43,AM34:AN43,BE34:BF43)+1)</f>
        <v>12</v>
      </c>
      <c r="BX34" s="403"/>
      <c r="BY34" s="404" t="str">
        <f>IF('各会計、関係団体の財政状況及び健全化判断比率'!B68="","",'各会計、関係団体の財政状況及び健全化判断比率'!B68)</f>
        <v>熊本県市町村総合事務組合</v>
      </c>
      <c r="BZ34" s="404"/>
      <c r="CA34" s="404"/>
      <c r="CB34" s="404"/>
      <c r="CC34" s="404"/>
      <c r="CD34" s="404"/>
      <c r="CE34" s="404"/>
      <c r="CF34" s="404"/>
      <c r="CG34" s="404"/>
      <c r="CH34" s="404"/>
      <c r="CI34" s="404"/>
      <c r="CJ34" s="404"/>
      <c r="CK34" s="404"/>
      <c r="CL34" s="404"/>
      <c r="CM34" s="404"/>
      <c r="CN34" s="181"/>
      <c r="CO34" s="403">
        <f>IF(CQ34="","",MAX(C34:D43,U34:V43,AM34:AN43,BE34:BF43,BW34:BX43)+1)</f>
        <v>18</v>
      </c>
      <c r="CP34" s="403"/>
      <c r="CQ34" s="404" t="str">
        <f>IF('各会計、関係団体の財政状況及び健全化判断比率'!BS7="","",'各会計、関係団体の財政状況及び健全化判断比率'!BS7)</f>
        <v>上天草さんぱーる</v>
      </c>
      <c r="CR34" s="404"/>
      <c r="CS34" s="404"/>
      <c r="CT34" s="404"/>
      <c r="CU34" s="404"/>
      <c r="CV34" s="404"/>
      <c r="CW34" s="404"/>
      <c r="CX34" s="404"/>
      <c r="CY34" s="404"/>
      <c r="CZ34" s="404"/>
      <c r="DA34" s="404"/>
      <c r="DB34" s="404"/>
      <c r="DC34" s="404"/>
      <c r="DD34" s="404"/>
      <c r="DE34" s="404"/>
      <c r="DG34" s="401" t="str">
        <f>IF('各会計、関係団体の財政状況及び健全化判断比率'!BR7="","",'各会計、関係団体の財政状況及び健全化判断比率'!BR7)</f>
        <v/>
      </c>
      <c r="DH34" s="401"/>
      <c r="DI34" s="208"/>
    </row>
    <row r="35" spans="1:113" ht="32.25" customHeight="1" x14ac:dyDescent="0.15">
      <c r="A35" s="181"/>
      <c r="B35" s="205"/>
      <c r="C35" s="403">
        <f>IF(E35="","",C34+1)</f>
        <v>2</v>
      </c>
      <c r="D35" s="403"/>
      <c r="E35" s="404" t="str">
        <f>IF('各会計、関係団体の財政状況及び健全化判断比率'!B8="","",'各会計、関係団体の財政状況及び健全化判断比率'!B8)</f>
        <v>診療所特別会計</v>
      </c>
      <c r="F35" s="404"/>
      <c r="G35" s="404"/>
      <c r="H35" s="404"/>
      <c r="I35" s="404"/>
      <c r="J35" s="404"/>
      <c r="K35" s="404"/>
      <c r="L35" s="404"/>
      <c r="M35" s="404"/>
      <c r="N35" s="404"/>
      <c r="O35" s="404"/>
      <c r="P35" s="404"/>
      <c r="Q35" s="404"/>
      <c r="R35" s="404"/>
      <c r="S35" s="404"/>
      <c r="T35" s="181"/>
      <c r="U35" s="403">
        <f>IF(W35="","",U34+1)</f>
        <v>6</v>
      </c>
      <c r="V35" s="403"/>
      <c r="W35" s="404" t="str">
        <f>IF('各会計、関係団体の財政状況及び健全化判断比率'!B29="","",'各会計、関係団体の財政状況及び健全化判断比率'!B29)</f>
        <v>介護保険特別会計</v>
      </c>
      <c r="X35" s="404"/>
      <c r="Y35" s="404"/>
      <c r="Z35" s="404"/>
      <c r="AA35" s="404"/>
      <c r="AB35" s="404"/>
      <c r="AC35" s="404"/>
      <c r="AD35" s="404"/>
      <c r="AE35" s="404"/>
      <c r="AF35" s="404"/>
      <c r="AG35" s="404"/>
      <c r="AH35" s="404"/>
      <c r="AI35" s="404"/>
      <c r="AJ35" s="404"/>
      <c r="AK35" s="404"/>
      <c r="AL35" s="181"/>
      <c r="AM35" s="403">
        <f t="shared" ref="AM35:AM43" si="0">IF(AO35="","",AM34+1)</f>
        <v>9</v>
      </c>
      <c r="AN35" s="403"/>
      <c r="AO35" s="404" t="str">
        <f>IF('各会計、関係団体の財政状況及び健全化判断比率'!B32="","",'各会計、関係団体の財政状況及び健全化判断比率'!B32)</f>
        <v>病院事業会計</v>
      </c>
      <c r="AP35" s="404"/>
      <c r="AQ35" s="404"/>
      <c r="AR35" s="404"/>
      <c r="AS35" s="404"/>
      <c r="AT35" s="404"/>
      <c r="AU35" s="404"/>
      <c r="AV35" s="404"/>
      <c r="AW35" s="404"/>
      <c r="AX35" s="404"/>
      <c r="AY35" s="404"/>
      <c r="AZ35" s="404"/>
      <c r="BA35" s="404"/>
      <c r="BB35" s="404"/>
      <c r="BC35" s="404"/>
      <c r="BD35" s="181"/>
      <c r="BE35" s="403" t="str">
        <f t="shared" ref="BE35:BE43" si="1">IF(BG35="","",BE34+1)</f>
        <v/>
      </c>
      <c r="BF35" s="403"/>
      <c r="BG35" s="404"/>
      <c r="BH35" s="404"/>
      <c r="BI35" s="404"/>
      <c r="BJ35" s="404"/>
      <c r="BK35" s="404"/>
      <c r="BL35" s="404"/>
      <c r="BM35" s="404"/>
      <c r="BN35" s="404"/>
      <c r="BO35" s="404"/>
      <c r="BP35" s="404"/>
      <c r="BQ35" s="404"/>
      <c r="BR35" s="404"/>
      <c r="BS35" s="404"/>
      <c r="BT35" s="404"/>
      <c r="BU35" s="404"/>
      <c r="BV35" s="181"/>
      <c r="BW35" s="403">
        <f t="shared" ref="BW35:BW43" si="2">IF(BY35="","",BW34+1)</f>
        <v>13</v>
      </c>
      <c r="BX35" s="403"/>
      <c r="BY35" s="404" t="str">
        <f>IF('各会計、関係団体の財政状況及び健全化判断比率'!B69="","",'各会計、関係団体の財政状況及び健全化判断比率'!B69)</f>
        <v>上天草衛生施設組合</v>
      </c>
      <c r="BZ35" s="404"/>
      <c r="CA35" s="404"/>
      <c r="CB35" s="404"/>
      <c r="CC35" s="404"/>
      <c r="CD35" s="404"/>
      <c r="CE35" s="404"/>
      <c r="CF35" s="404"/>
      <c r="CG35" s="404"/>
      <c r="CH35" s="404"/>
      <c r="CI35" s="404"/>
      <c r="CJ35" s="404"/>
      <c r="CK35" s="404"/>
      <c r="CL35" s="404"/>
      <c r="CM35" s="404"/>
      <c r="CN35" s="181"/>
      <c r="CO35" s="403" t="str">
        <f t="shared" ref="CO35:CO43" si="3">IF(CQ35="","",CO34+1)</f>
        <v/>
      </c>
      <c r="CP35" s="403"/>
      <c r="CQ35" s="404" t="str">
        <f>IF('各会計、関係団体の財政状況及び健全化判断比率'!BS8="","",'各会計、関係団体の財政状況及び健全化判断比率'!BS8)</f>
        <v/>
      </c>
      <c r="CR35" s="404"/>
      <c r="CS35" s="404"/>
      <c r="CT35" s="404"/>
      <c r="CU35" s="404"/>
      <c r="CV35" s="404"/>
      <c r="CW35" s="404"/>
      <c r="CX35" s="404"/>
      <c r="CY35" s="404"/>
      <c r="CZ35" s="404"/>
      <c r="DA35" s="404"/>
      <c r="DB35" s="404"/>
      <c r="DC35" s="404"/>
      <c r="DD35" s="404"/>
      <c r="DE35" s="404"/>
      <c r="DG35" s="401" t="str">
        <f>IF('各会計、関係団体の財政状況及び健全化判断比率'!BR8="","",'各会計、関係団体の財政状況及び健全化判断比率'!BR8)</f>
        <v/>
      </c>
      <c r="DH35" s="401"/>
      <c r="DI35" s="208"/>
    </row>
    <row r="36" spans="1:113" ht="32.25" customHeight="1" x14ac:dyDescent="0.15">
      <c r="A36" s="181"/>
      <c r="B36" s="205"/>
      <c r="C36" s="403">
        <f>IF(E36="","",C35+1)</f>
        <v>3</v>
      </c>
      <c r="D36" s="403"/>
      <c r="E36" s="404" t="str">
        <f>IF('各会計、関係団体の財政状況及び健全化判断比率'!B9="","",'各会計、関係団体の財政状況及び健全化判断比率'!B9)</f>
        <v>斎場特別会計</v>
      </c>
      <c r="F36" s="404"/>
      <c r="G36" s="404"/>
      <c r="H36" s="404"/>
      <c r="I36" s="404"/>
      <c r="J36" s="404"/>
      <c r="K36" s="404"/>
      <c r="L36" s="404"/>
      <c r="M36" s="404"/>
      <c r="N36" s="404"/>
      <c r="O36" s="404"/>
      <c r="P36" s="404"/>
      <c r="Q36" s="404"/>
      <c r="R36" s="404"/>
      <c r="S36" s="404"/>
      <c r="T36" s="181"/>
      <c r="U36" s="403">
        <f t="shared" ref="U36:U43" si="4">IF(W36="","",U35+1)</f>
        <v>7</v>
      </c>
      <c r="V36" s="403"/>
      <c r="W36" s="404" t="str">
        <f>IF('各会計、関係団体の財政状況及び健全化判断比率'!B30="","",'各会計、関係団体の財政状況及び健全化判断比率'!B30)</f>
        <v>後期高齢者医療特別会計</v>
      </c>
      <c r="X36" s="404"/>
      <c r="Y36" s="404"/>
      <c r="Z36" s="404"/>
      <c r="AA36" s="404"/>
      <c r="AB36" s="404"/>
      <c r="AC36" s="404"/>
      <c r="AD36" s="404"/>
      <c r="AE36" s="404"/>
      <c r="AF36" s="404"/>
      <c r="AG36" s="404"/>
      <c r="AH36" s="404"/>
      <c r="AI36" s="404"/>
      <c r="AJ36" s="404"/>
      <c r="AK36" s="404"/>
      <c r="AL36" s="181"/>
      <c r="AM36" s="403">
        <f t="shared" si="0"/>
        <v>10</v>
      </c>
      <c r="AN36" s="403"/>
      <c r="AO36" s="404" t="str">
        <f>IF('各会計、関係団体の財政状況及び健全化判断比率'!B33="","",'各会計、関係団体の財政状況及び健全化判断比率'!B33)</f>
        <v>下水道事業会計</v>
      </c>
      <c r="AP36" s="404"/>
      <c r="AQ36" s="404"/>
      <c r="AR36" s="404"/>
      <c r="AS36" s="404"/>
      <c r="AT36" s="404"/>
      <c r="AU36" s="404"/>
      <c r="AV36" s="404"/>
      <c r="AW36" s="404"/>
      <c r="AX36" s="404"/>
      <c r="AY36" s="404"/>
      <c r="AZ36" s="404"/>
      <c r="BA36" s="404"/>
      <c r="BB36" s="404"/>
      <c r="BC36" s="404"/>
      <c r="BD36" s="181"/>
      <c r="BE36" s="403" t="str">
        <f t="shared" si="1"/>
        <v/>
      </c>
      <c r="BF36" s="403"/>
      <c r="BG36" s="404"/>
      <c r="BH36" s="404"/>
      <c r="BI36" s="404"/>
      <c r="BJ36" s="404"/>
      <c r="BK36" s="404"/>
      <c r="BL36" s="404"/>
      <c r="BM36" s="404"/>
      <c r="BN36" s="404"/>
      <c r="BO36" s="404"/>
      <c r="BP36" s="404"/>
      <c r="BQ36" s="404"/>
      <c r="BR36" s="404"/>
      <c r="BS36" s="404"/>
      <c r="BT36" s="404"/>
      <c r="BU36" s="404"/>
      <c r="BV36" s="181"/>
      <c r="BW36" s="403">
        <f t="shared" si="2"/>
        <v>14</v>
      </c>
      <c r="BX36" s="403"/>
      <c r="BY36" s="404" t="str">
        <f>IF('各会計、関係団体の財政状況及び健全化判断比率'!B70="","",'各会計、関係団体の財政状況及び健全化判断比率'!B70)</f>
        <v>上天草・宇城水道企業団</v>
      </c>
      <c r="BZ36" s="404"/>
      <c r="CA36" s="404"/>
      <c r="CB36" s="404"/>
      <c r="CC36" s="404"/>
      <c r="CD36" s="404"/>
      <c r="CE36" s="404"/>
      <c r="CF36" s="404"/>
      <c r="CG36" s="404"/>
      <c r="CH36" s="404"/>
      <c r="CI36" s="404"/>
      <c r="CJ36" s="404"/>
      <c r="CK36" s="404"/>
      <c r="CL36" s="404"/>
      <c r="CM36" s="404"/>
      <c r="CN36" s="181"/>
      <c r="CO36" s="403" t="str">
        <f t="shared" si="3"/>
        <v/>
      </c>
      <c r="CP36" s="403"/>
      <c r="CQ36" s="404" t="str">
        <f>IF('各会計、関係団体の財政状況及び健全化判断比率'!BS9="","",'各会計、関係団体の財政状況及び健全化判断比率'!BS9)</f>
        <v/>
      </c>
      <c r="CR36" s="404"/>
      <c r="CS36" s="404"/>
      <c r="CT36" s="404"/>
      <c r="CU36" s="404"/>
      <c r="CV36" s="404"/>
      <c r="CW36" s="404"/>
      <c r="CX36" s="404"/>
      <c r="CY36" s="404"/>
      <c r="CZ36" s="404"/>
      <c r="DA36" s="404"/>
      <c r="DB36" s="404"/>
      <c r="DC36" s="404"/>
      <c r="DD36" s="404"/>
      <c r="DE36" s="404"/>
      <c r="DG36" s="401" t="str">
        <f>IF('各会計、関係団体の財政状況及び健全化判断比率'!BR9="","",'各会計、関係団体の財政状況及び健全化判断比率'!BR9)</f>
        <v/>
      </c>
      <c r="DH36" s="401"/>
      <c r="DI36" s="208"/>
    </row>
    <row r="37" spans="1:113" ht="32.25" customHeight="1" x14ac:dyDescent="0.15">
      <c r="A37" s="181"/>
      <c r="B37" s="205"/>
      <c r="C37" s="403">
        <f>IF(E37="","",C36+1)</f>
        <v>4</v>
      </c>
      <c r="D37" s="403"/>
      <c r="E37" s="404" t="str">
        <f>IF('各会計、関係団体の財政状況及び健全化判断比率'!B10="","",'各会計、関係団体の財政状況及び健全化判断比率'!B10)</f>
        <v>天草四郎ミュージアム特別会計</v>
      </c>
      <c r="F37" s="404"/>
      <c r="G37" s="404"/>
      <c r="H37" s="404"/>
      <c r="I37" s="404"/>
      <c r="J37" s="404"/>
      <c r="K37" s="404"/>
      <c r="L37" s="404"/>
      <c r="M37" s="404"/>
      <c r="N37" s="404"/>
      <c r="O37" s="404"/>
      <c r="P37" s="404"/>
      <c r="Q37" s="404"/>
      <c r="R37" s="404"/>
      <c r="S37" s="404"/>
      <c r="T37" s="181"/>
      <c r="U37" s="403" t="str">
        <f t="shared" si="4"/>
        <v/>
      </c>
      <c r="V37" s="403"/>
      <c r="W37" s="404"/>
      <c r="X37" s="404"/>
      <c r="Y37" s="404"/>
      <c r="Z37" s="404"/>
      <c r="AA37" s="404"/>
      <c r="AB37" s="404"/>
      <c r="AC37" s="404"/>
      <c r="AD37" s="404"/>
      <c r="AE37" s="404"/>
      <c r="AF37" s="404"/>
      <c r="AG37" s="404"/>
      <c r="AH37" s="404"/>
      <c r="AI37" s="404"/>
      <c r="AJ37" s="404"/>
      <c r="AK37" s="404"/>
      <c r="AL37" s="181"/>
      <c r="AM37" s="403" t="str">
        <f t="shared" si="0"/>
        <v/>
      </c>
      <c r="AN37" s="403"/>
      <c r="AO37" s="404"/>
      <c r="AP37" s="404"/>
      <c r="AQ37" s="404"/>
      <c r="AR37" s="404"/>
      <c r="AS37" s="404"/>
      <c r="AT37" s="404"/>
      <c r="AU37" s="404"/>
      <c r="AV37" s="404"/>
      <c r="AW37" s="404"/>
      <c r="AX37" s="404"/>
      <c r="AY37" s="404"/>
      <c r="AZ37" s="404"/>
      <c r="BA37" s="404"/>
      <c r="BB37" s="404"/>
      <c r="BC37" s="404"/>
      <c r="BD37" s="181"/>
      <c r="BE37" s="403" t="str">
        <f t="shared" si="1"/>
        <v/>
      </c>
      <c r="BF37" s="403"/>
      <c r="BG37" s="404"/>
      <c r="BH37" s="404"/>
      <c r="BI37" s="404"/>
      <c r="BJ37" s="404"/>
      <c r="BK37" s="404"/>
      <c r="BL37" s="404"/>
      <c r="BM37" s="404"/>
      <c r="BN37" s="404"/>
      <c r="BO37" s="404"/>
      <c r="BP37" s="404"/>
      <c r="BQ37" s="404"/>
      <c r="BR37" s="404"/>
      <c r="BS37" s="404"/>
      <c r="BT37" s="404"/>
      <c r="BU37" s="404"/>
      <c r="BV37" s="181"/>
      <c r="BW37" s="403">
        <f t="shared" si="2"/>
        <v>15</v>
      </c>
      <c r="BX37" s="403"/>
      <c r="BY37" s="404" t="str">
        <f>IF('各会計、関係団体の財政状況及び健全化判断比率'!B71="","",'各会計、関係団体の財政状況及び健全化判断比率'!B71)</f>
        <v>天草広域連合</v>
      </c>
      <c r="BZ37" s="404"/>
      <c r="CA37" s="404"/>
      <c r="CB37" s="404"/>
      <c r="CC37" s="404"/>
      <c r="CD37" s="404"/>
      <c r="CE37" s="404"/>
      <c r="CF37" s="404"/>
      <c r="CG37" s="404"/>
      <c r="CH37" s="404"/>
      <c r="CI37" s="404"/>
      <c r="CJ37" s="404"/>
      <c r="CK37" s="404"/>
      <c r="CL37" s="404"/>
      <c r="CM37" s="404"/>
      <c r="CN37" s="181"/>
      <c r="CO37" s="403" t="str">
        <f t="shared" si="3"/>
        <v/>
      </c>
      <c r="CP37" s="403"/>
      <c r="CQ37" s="404" t="str">
        <f>IF('各会計、関係団体の財政状況及び健全化判断比率'!BS10="","",'各会計、関係団体の財政状況及び健全化判断比率'!BS10)</f>
        <v/>
      </c>
      <c r="CR37" s="404"/>
      <c r="CS37" s="404"/>
      <c r="CT37" s="404"/>
      <c r="CU37" s="404"/>
      <c r="CV37" s="404"/>
      <c r="CW37" s="404"/>
      <c r="CX37" s="404"/>
      <c r="CY37" s="404"/>
      <c r="CZ37" s="404"/>
      <c r="DA37" s="404"/>
      <c r="DB37" s="404"/>
      <c r="DC37" s="404"/>
      <c r="DD37" s="404"/>
      <c r="DE37" s="404"/>
      <c r="DG37" s="401" t="str">
        <f>IF('各会計、関係団体の財政状況及び健全化判断比率'!BR10="","",'各会計、関係団体の財政状況及び健全化判断比率'!BR10)</f>
        <v/>
      </c>
      <c r="DH37" s="401"/>
      <c r="DI37" s="208"/>
    </row>
    <row r="38" spans="1:113" ht="32.25" customHeight="1" x14ac:dyDescent="0.15">
      <c r="A38" s="181"/>
      <c r="B38" s="205"/>
      <c r="C38" s="403" t="str">
        <f t="shared" ref="C38:C43" si="5">IF(E38="","",C37+1)</f>
        <v/>
      </c>
      <c r="D38" s="403"/>
      <c r="E38" s="404" t="str">
        <f>IF('各会計、関係団体の財政状況及び健全化判断比率'!B11="","",'各会計、関係団体の財政状況及び健全化判断比率'!B11)</f>
        <v/>
      </c>
      <c r="F38" s="404"/>
      <c r="G38" s="404"/>
      <c r="H38" s="404"/>
      <c r="I38" s="404"/>
      <c r="J38" s="404"/>
      <c r="K38" s="404"/>
      <c r="L38" s="404"/>
      <c r="M38" s="404"/>
      <c r="N38" s="404"/>
      <c r="O38" s="404"/>
      <c r="P38" s="404"/>
      <c r="Q38" s="404"/>
      <c r="R38" s="404"/>
      <c r="S38" s="404"/>
      <c r="T38" s="181"/>
      <c r="U38" s="403" t="str">
        <f t="shared" si="4"/>
        <v/>
      </c>
      <c r="V38" s="403"/>
      <c r="W38" s="404"/>
      <c r="X38" s="404"/>
      <c r="Y38" s="404"/>
      <c r="Z38" s="404"/>
      <c r="AA38" s="404"/>
      <c r="AB38" s="404"/>
      <c r="AC38" s="404"/>
      <c r="AD38" s="404"/>
      <c r="AE38" s="404"/>
      <c r="AF38" s="404"/>
      <c r="AG38" s="404"/>
      <c r="AH38" s="404"/>
      <c r="AI38" s="404"/>
      <c r="AJ38" s="404"/>
      <c r="AK38" s="404"/>
      <c r="AL38" s="181"/>
      <c r="AM38" s="403" t="str">
        <f t="shared" si="0"/>
        <v/>
      </c>
      <c r="AN38" s="403"/>
      <c r="AO38" s="404"/>
      <c r="AP38" s="404"/>
      <c r="AQ38" s="404"/>
      <c r="AR38" s="404"/>
      <c r="AS38" s="404"/>
      <c r="AT38" s="404"/>
      <c r="AU38" s="404"/>
      <c r="AV38" s="404"/>
      <c r="AW38" s="404"/>
      <c r="AX38" s="404"/>
      <c r="AY38" s="404"/>
      <c r="AZ38" s="404"/>
      <c r="BA38" s="404"/>
      <c r="BB38" s="404"/>
      <c r="BC38" s="404"/>
      <c r="BD38" s="181"/>
      <c r="BE38" s="403" t="str">
        <f t="shared" si="1"/>
        <v/>
      </c>
      <c r="BF38" s="403"/>
      <c r="BG38" s="404"/>
      <c r="BH38" s="404"/>
      <c r="BI38" s="404"/>
      <c r="BJ38" s="404"/>
      <c r="BK38" s="404"/>
      <c r="BL38" s="404"/>
      <c r="BM38" s="404"/>
      <c r="BN38" s="404"/>
      <c r="BO38" s="404"/>
      <c r="BP38" s="404"/>
      <c r="BQ38" s="404"/>
      <c r="BR38" s="404"/>
      <c r="BS38" s="404"/>
      <c r="BT38" s="404"/>
      <c r="BU38" s="404"/>
      <c r="BV38" s="181"/>
      <c r="BW38" s="403">
        <f t="shared" si="2"/>
        <v>16</v>
      </c>
      <c r="BX38" s="403"/>
      <c r="BY38" s="404" t="str">
        <f>IF('各会計、関係団体の財政状況及び健全化判断比率'!B72="","",'各会計、関係団体の財政状況及び健全化判断比率'!B72)</f>
        <v>熊本県後期高齢者医療広域連合（一般会計）</v>
      </c>
      <c r="BZ38" s="404"/>
      <c r="CA38" s="404"/>
      <c r="CB38" s="404"/>
      <c r="CC38" s="404"/>
      <c r="CD38" s="404"/>
      <c r="CE38" s="404"/>
      <c r="CF38" s="404"/>
      <c r="CG38" s="404"/>
      <c r="CH38" s="404"/>
      <c r="CI38" s="404"/>
      <c r="CJ38" s="404"/>
      <c r="CK38" s="404"/>
      <c r="CL38" s="404"/>
      <c r="CM38" s="404"/>
      <c r="CN38" s="181"/>
      <c r="CO38" s="403" t="str">
        <f t="shared" si="3"/>
        <v/>
      </c>
      <c r="CP38" s="403"/>
      <c r="CQ38" s="404" t="str">
        <f>IF('各会計、関係団体の財政状況及び健全化判断比率'!BS11="","",'各会計、関係団体の財政状況及び健全化判断比率'!BS11)</f>
        <v/>
      </c>
      <c r="CR38" s="404"/>
      <c r="CS38" s="404"/>
      <c r="CT38" s="404"/>
      <c r="CU38" s="404"/>
      <c r="CV38" s="404"/>
      <c r="CW38" s="404"/>
      <c r="CX38" s="404"/>
      <c r="CY38" s="404"/>
      <c r="CZ38" s="404"/>
      <c r="DA38" s="404"/>
      <c r="DB38" s="404"/>
      <c r="DC38" s="404"/>
      <c r="DD38" s="404"/>
      <c r="DE38" s="404"/>
      <c r="DG38" s="401" t="str">
        <f>IF('各会計、関係団体の財政状況及び健全化判断比率'!BR11="","",'各会計、関係団体の財政状況及び健全化判断比率'!BR11)</f>
        <v/>
      </c>
      <c r="DH38" s="401"/>
      <c r="DI38" s="208"/>
    </row>
    <row r="39" spans="1:113" ht="32.25" customHeight="1" x14ac:dyDescent="0.15">
      <c r="A39" s="181"/>
      <c r="B39" s="205"/>
      <c r="C39" s="403" t="str">
        <f t="shared" si="5"/>
        <v/>
      </c>
      <c r="D39" s="403"/>
      <c r="E39" s="404" t="str">
        <f>IF('各会計、関係団体の財政状況及び健全化判断比率'!B12="","",'各会計、関係団体の財政状況及び健全化判断比率'!B12)</f>
        <v/>
      </c>
      <c r="F39" s="404"/>
      <c r="G39" s="404"/>
      <c r="H39" s="404"/>
      <c r="I39" s="404"/>
      <c r="J39" s="404"/>
      <c r="K39" s="404"/>
      <c r="L39" s="404"/>
      <c r="M39" s="404"/>
      <c r="N39" s="404"/>
      <c r="O39" s="404"/>
      <c r="P39" s="404"/>
      <c r="Q39" s="404"/>
      <c r="R39" s="404"/>
      <c r="S39" s="404"/>
      <c r="T39" s="181"/>
      <c r="U39" s="403" t="str">
        <f t="shared" si="4"/>
        <v/>
      </c>
      <c r="V39" s="403"/>
      <c r="W39" s="404"/>
      <c r="X39" s="404"/>
      <c r="Y39" s="404"/>
      <c r="Z39" s="404"/>
      <c r="AA39" s="404"/>
      <c r="AB39" s="404"/>
      <c r="AC39" s="404"/>
      <c r="AD39" s="404"/>
      <c r="AE39" s="404"/>
      <c r="AF39" s="404"/>
      <c r="AG39" s="404"/>
      <c r="AH39" s="404"/>
      <c r="AI39" s="404"/>
      <c r="AJ39" s="404"/>
      <c r="AK39" s="404"/>
      <c r="AL39" s="181"/>
      <c r="AM39" s="403" t="str">
        <f t="shared" si="0"/>
        <v/>
      </c>
      <c r="AN39" s="403"/>
      <c r="AO39" s="404"/>
      <c r="AP39" s="404"/>
      <c r="AQ39" s="404"/>
      <c r="AR39" s="404"/>
      <c r="AS39" s="404"/>
      <c r="AT39" s="404"/>
      <c r="AU39" s="404"/>
      <c r="AV39" s="404"/>
      <c r="AW39" s="404"/>
      <c r="AX39" s="404"/>
      <c r="AY39" s="404"/>
      <c r="AZ39" s="404"/>
      <c r="BA39" s="404"/>
      <c r="BB39" s="404"/>
      <c r="BC39" s="404"/>
      <c r="BD39" s="181"/>
      <c r="BE39" s="403" t="str">
        <f t="shared" si="1"/>
        <v/>
      </c>
      <c r="BF39" s="403"/>
      <c r="BG39" s="404"/>
      <c r="BH39" s="404"/>
      <c r="BI39" s="404"/>
      <c r="BJ39" s="404"/>
      <c r="BK39" s="404"/>
      <c r="BL39" s="404"/>
      <c r="BM39" s="404"/>
      <c r="BN39" s="404"/>
      <c r="BO39" s="404"/>
      <c r="BP39" s="404"/>
      <c r="BQ39" s="404"/>
      <c r="BR39" s="404"/>
      <c r="BS39" s="404"/>
      <c r="BT39" s="404"/>
      <c r="BU39" s="404"/>
      <c r="BV39" s="181"/>
      <c r="BW39" s="403">
        <f t="shared" si="2"/>
        <v>17</v>
      </c>
      <c r="BX39" s="403"/>
      <c r="BY39" s="404" t="str">
        <f>IF('各会計、関係団体の財政状況及び健全化判断比率'!B73="","",'各会計、関係団体の財政状況及び健全化判断比率'!B73)</f>
        <v>熊本県後期高齢者医療広域連合（後期高齢者医療特別会計）</v>
      </c>
      <c r="BZ39" s="404"/>
      <c r="CA39" s="404"/>
      <c r="CB39" s="404"/>
      <c r="CC39" s="404"/>
      <c r="CD39" s="404"/>
      <c r="CE39" s="404"/>
      <c r="CF39" s="404"/>
      <c r="CG39" s="404"/>
      <c r="CH39" s="404"/>
      <c r="CI39" s="404"/>
      <c r="CJ39" s="404"/>
      <c r="CK39" s="404"/>
      <c r="CL39" s="404"/>
      <c r="CM39" s="404"/>
      <c r="CN39" s="181"/>
      <c r="CO39" s="403" t="str">
        <f t="shared" si="3"/>
        <v/>
      </c>
      <c r="CP39" s="403"/>
      <c r="CQ39" s="404" t="str">
        <f>IF('各会計、関係団体の財政状況及び健全化判断比率'!BS12="","",'各会計、関係団体の財政状況及び健全化判断比率'!BS12)</f>
        <v/>
      </c>
      <c r="CR39" s="404"/>
      <c r="CS39" s="404"/>
      <c r="CT39" s="404"/>
      <c r="CU39" s="404"/>
      <c r="CV39" s="404"/>
      <c r="CW39" s="404"/>
      <c r="CX39" s="404"/>
      <c r="CY39" s="404"/>
      <c r="CZ39" s="404"/>
      <c r="DA39" s="404"/>
      <c r="DB39" s="404"/>
      <c r="DC39" s="404"/>
      <c r="DD39" s="404"/>
      <c r="DE39" s="404"/>
      <c r="DG39" s="401" t="str">
        <f>IF('各会計、関係団体の財政状況及び健全化判断比率'!BR12="","",'各会計、関係団体の財政状況及び健全化判断比率'!BR12)</f>
        <v/>
      </c>
      <c r="DH39" s="401"/>
      <c r="DI39" s="208"/>
    </row>
    <row r="40" spans="1:113" ht="32.25" customHeight="1" x14ac:dyDescent="0.15">
      <c r="A40" s="181"/>
      <c r="B40" s="205"/>
      <c r="C40" s="403" t="str">
        <f t="shared" si="5"/>
        <v/>
      </c>
      <c r="D40" s="403"/>
      <c r="E40" s="404" t="str">
        <f>IF('各会計、関係団体の財政状況及び健全化判断比率'!B13="","",'各会計、関係団体の財政状況及び健全化判断比率'!B13)</f>
        <v/>
      </c>
      <c r="F40" s="404"/>
      <c r="G40" s="404"/>
      <c r="H40" s="404"/>
      <c r="I40" s="404"/>
      <c r="J40" s="404"/>
      <c r="K40" s="404"/>
      <c r="L40" s="404"/>
      <c r="M40" s="404"/>
      <c r="N40" s="404"/>
      <c r="O40" s="404"/>
      <c r="P40" s="404"/>
      <c r="Q40" s="404"/>
      <c r="R40" s="404"/>
      <c r="S40" s="404"/>
      <c r="T40" s="181"/>
      <c r="U40" s="403" t="str">
        <f t="shared" si="4"/>
        <v/>
      </c>
      <c r="V40" s="403"/>
      <c r="W40" s="404"/>
      <c r="X40" s="404"/>
      <c r="Y40" s="404"/>
      <c r="Z40" s="404"/>
      <c r="AA40" s="404"/>
      <c r="AB40" s="404"/>
      <c r="AC40" s="404"/>
      <c r="AD40" s="404"/>
      <c r="AE40" s="404"/>
      <c r="AF40" s="404"/>
      <c r="AG40" s="404"/>
      <c r="AH40" s="404"/>
      <c r="AI40" s="404"/>
      <c r="AJ40" s="404"/>
      <c r="AK40" s="404"/>
      <c r="AL40" s="181"/>
      <c r="AM40" s="403" t="str">
        <f t="shared" si="0"/>
        <v/>
      </c>
      <c r="AN40" s="403"/>
      <c r="AO40" s="404"/>
      <c r="AP40" s="404"/>
      <c r="AQ40" s="404"/>
      <c r="AR40" s="404"/>
      <c r="AS40" s="404"/>
      <c r="AT40" s="404"/>
      <c r="AU40" s="404"/>
      <c r="AV40" s="404"/>
      <c r="AW40" s="404"/>
      <c r="AX40" s="404"/>
      <c r="AY40" s="404"/>
      <c r="AZ40" s="404"/>
      <c r="BA40" s="404"/>
      <c r="BB40" s="404"/>
      <c r="BC40" s="404"/>
      <c r="BD40" s="181"/>
      <c r="BE40" s="403" t="str">
        <f t="shared" si="1"/>
        <v/>
      </c>
      <c r="BF40" s="403"/>
      <c r="BG40" s="404"/>
      <c r="BH40" s="404"/>
      <c r="BI40" s="404"/>
      <c r="BJ40" s="404"/>
      <c r="BK40" s="404"/>
      <c r="BL40" s="404"/>
      <c r="BM40" s="404"/>
      <c r="BN40" s="404"/>
      <c r="BO40" s="404"/>
      <c r="BP40" s="404"/>
      <c r="BQ40" s="404"/>
      <c r="BR40" s="404"/>
      <c r="BS40" s="404"/>
      <c r="BT40" s="404"/>
      <c r="BU40" s="404"/>
      <c r="BV40" s="181"/>
      <c r="BW40" s="403" t="str">
        <f t="shared" si="2"/>
        <v/>
      </c>
      <c r="BX40" s="403"/>
      <c r="BY40" s="404" t="str">
        <f>IF('各会計、関係団体の財政状況及び健全化判断比率'!B74="","",'各会計、関係団体の財政状況及び健全化判断比率'!B74)</f>
        <v/>
      </c>
      <c r="BZ40" s="404"/>
      <c r="CA40" s="404"/>
      <c r="CB40" s="404"/>
      <c r="CC40" s="404"/>
      <c r="CD40" s="404"/>
      <c r="CE40" s="404"/>
      <c r="CF40" s="404"/>
      <c r="CG40" s="404"/>
      <c r="CH40" s="404"/>
      <c r="CI40" s="404"/>
      <c r="CJ40" s="404"/>
      <c r="CK40" s="404"/>
      <c r="CL40" s="404"/>
      <c r="CM40" s="404"/>
      <c r="CN40" s="181"/>
      <c r="CO40" s="403" t="str">
        <f t="shared" si="3"/>
        <v/>
      </c>
      <c r="CP40" s="403"/>
      <c r="CQ40" s="404" t="str">
        <f>IF('各会計、関係団体の財政状況及び健全化判断比率'!BS13="","",'各会計、関係団体の財政状況及び健全化判断比率'!BS13)</f>
        <v/>
      </c>
      <c r="CR40" s="404"/>
      <c r="CS40" s="404"/>
      <c r="CT40" s="404"/>
      <c r="CU40" s="404"/>
      <c r="CV40" s="404"/>
      <c r="CW40" s="404"/>
      <c r="CX40" s="404"/>
      <c r="CY40" s="404"/>
      <c r="CZ40" s="404"/>
      <c r="DA40" s="404"/>
      <c r="DB40" s="404"/>
      <c r="DC40" s="404"/>
      <c r="DD40" s="404"/>
      <c r="DE40" s="404"/>
      <c r="DG40" s="401" t="str">
        <f>IF('各会計、関係団体の財政状況及び健全化判断比率'!BR13="","",'各会計、関係団体の財政状況及び健全化判断比率'!BR13)</f>
        <v/>
      </c>
      <c r="DH40" s="401"/>
      <c r="DI40" s="208"/>
    </row>
    <row r="41" spans="1:113" ht="32.25" customHeight="1" x14ac:dyDescent="0.15">
      <c r="A41" s="181"/>
      <c r="B41" s="205"/>
      <c r="C41" s="403" t="str">
        <f t="shared" si="5"/>
        <v/>
      </c>
      <c r="D41" s="403"/>
      <c r="E41" s="404" t="str">
        <f>IF('各会計、関係団体の財政状況及び健全化判断比率'!B14="","",'各会計、関係団体の財政状況及び健全化判断比率'!B14)</f>
        <v/>
      </c>
      <c r="F41" s="404"/>
      <c r="G41" s="404"/>
      <c r="H41" s="404"/>
      <c r="I41" s="404"/>
      <c r="J41" s="404"/>
      <c r="K41" s="404"/>
      <c r="L41" s="404"/>
      <c r="M41" s="404"/>
      <c r="N41" s="404"/>
      <c r="O41" s="404"/>
      <c r="P41" s="404"/>
      <c r="Q41" s="404"/>
      <c r="R41" s="404"/>
      <c r="S41" s="404"/>
      <c r="T41" s="181"/>
      <c r="U41" s="403" t="str">
        <f t="shared" si="4"/>
        <v/>
      </c>
      <c r="V41" s="403"/>
      <c r="W41" s="404"/>
      <c r="X41" s="404"/>
      <c r="Y41" s="404"/>
      <c r="Z41" s="404"/>
      <c r="AA41" s="404"/>
      <c r="AB41" s="404"/>
      <c r="AC41" s="404"/>
      <c r="AD41" s="404"/>
      <c r="AE41" s="404"/>
      <c r="AF41" s="404"/>
      <c r="AG41" s="404"/>
      <c r="AH41" s="404"/>
      <c r="AI41" s="404"/>
      <c r="AJ41" s="404"/>
      <c r="AK41" s="404"/>
      <c r="AL41" s="181"/>
      <c r="AM41" s="403" t="str">
        <f t="shared" si="0"/>
        <v/>
      </c>
      <c r="AN41" s="403"/>
      <c r="AO41" s="404"/>
      <c r="AP41" s="404"/>
      <c r="AQ41" s="404"/>
      <c r="AR41" s="404"/>
      <c r="AS41" s="404"/>
      <c r="AT41" s="404"/>
      <c r="AU41" s="404"/>
      <c r="AV41" s="404"/>
      <c r="AW41" s="404"/>
      <c r="AX41" s="404"/>
      <c r="AY41" s="404"/>
      <c r="AZ41" s="404"/>
      <c r="BA41" s="404"/>
      <c r="BB41" s="404"/>
      <c r="BC41" s="404"/>
      <c r="BD41" s="181"/>
      <c r="BE41" s="403" t="str">
        <f t="shared" si="1"/>
        <v/>
      </c>
      <c r="BF41" s="403"/>
      <c r="BG41" s="404"/>
      <c r="BH41" s="404"/>
      <c r="BI41" s="404"/>
      <c r="BJ41" s="404"/>
      <c r="BK41" s="404"/>
      <c r="BL41" s="404"/>
      <c r="BM41" s="404"/>
      <c r="BN41" s="404"/>
      <c r="BO41" s="404"/>
      <c r="BP41" s="404"/>
      <c r="BQ41" s="404"/>
      <c r="BR41" s="404"/>
      <c r="BS41" s="404"/>
      <c r="BT41" s="404"/>
      <c r="BU41" s="404"/>
      <c r="BV41" s="181"/>
      <c r="BW41" s="403" t="str">
        <f t="shared" si="2"/>
        <v/>
      </c>
      <c r="BX41" s="403"/>
      <c r="BY41" s="404" t="str">
        <f>IF('各会計、関係団体の財政状況及び健全化判断比率'!B75="","",'各会計、関係団体の財政状況及び健全化判断比率'!B75)</f>
        <v/>
      </c>
      <c r="BZ41" s="404"/>
      <c r="CA41" s="404"/>
      <c r="CB41" s="404"/>
      <c r="CC41" s="404"/>
      <c r="CD41" s="404"/>
      <c r="CE41" s="404"/>
      <c r="CF41" s="404"/>
      <c r="CG41" s="404"/>
      <c r="CH41" s="404"/>
      <c r="CI41" s="404"/>
      <c r="CJ41" s="404"/>
      <c r="CK41" s="404"/>
      <c r="CL41" s="404"/>
      <c r="CM41" s="404"/>
      <c r="CN41" s="181"/>
      <c r="CO41" s="403" t="str">
        <f t="shared" si="3"/>
        <v/>
      </c>
      <c r="CP41" s="403"/>
      <c r="CQ41" s="404" t="str">
        <f>IF('各会計、関係団体の財政状況及び健全化判断比率'!BS14="","",'各会計、関係団体の財政状況及び健全化判断比率'!BS14)</f>
        <v/>
      </c>
      <c r="CR41" s="404"/>
      <c r="CS41" s="404"/>
      <c r="CT41" s="404"/>
      <c r="CU41" s="404"/>
      <c r="CV41" s="404"/>
      <c r="CW41" s="404"/>
      <c r="CX41" s="404"/>
      <c r="CY41" s="404"/>
      <c r="CZ41" s="404"/>
      <c r="DA41" s="404"/>
      <c r="DB41" s="404"/>
      <c r="DC41" s="404"/>
      <c r="DD41" s="404"/>
      <c r="DE41" s="404"/>
      <c r="DG41" s="401" t="str">
        <f>IF('各会計、関係団体の財政状況及び健全化判断比率'!BR14="","",'各会計、関係団体の財政状況及び健全化判断比率'!BR14)</f>
        <v/>
      </c>
      <c r="DH41" s="401"/>
      <c r="DI41" s="208"/>
    </row>
    <row r="42" spans="1:113" ht="32.25" customHeight="1" x14ac:dyDescent="0.15">
      <c r="B42" s="205"/>
      <c r="C42" s="403" t="str">
        <f t="shared" si="5"/>
        <v/>
      </c>
      <c r="D42" s="403"/>
      <c r="E42" s="404" t="str">
        <f>IF('各会計、関係団体の財政状況及び健全化判断比率'!B15="","",'各会計、関係団体の財政状況及び健全化判断比率'!B15)</f>
        <v/>
      </c>
      <c r="F42" s="404"/>
      <c r="G42" s="404"/>
      <c r="H42" s="404"/>
      <c r="I42" s="404"/>
      <c r="J42" s="404"/>
      <c r="K42" s="404"/>
      <c r="L42" s="404"/>
      <c r="M42" s="404"/>
      <c r="N42" s="404"/>
      <c r="O42" s="404"/>
      <c r="P42" s="404"/>
      <c r="Q42" s="404"/>
      <c r="R42" s="404"/>
      <c r="S42" s="404"/>
      <c r="T42" s="181"/>
      <c r="U42" s="403" t="str">
        <f t="shared" si="4"/>
        <v/>
      </c>
      <c r="V42" s="403"/>
      <c r="W42" s="404"/>
      <c r="X42" s="404"/>
      <c r="Y42" s="404"/>
      <c r="Z42" s="404"/>
      <c r="AA42" s="404"/>
      <c r="AB42" s="404"/>
      <c r="AC42" s="404"/>
      <c r="AD42" s="404"/>
      <c r="AE42" s="404"/>
      <c r="AF42" s="404"/>
      <c r="AG42" s="404"/>
      <c r="AH42" s="404"/>
      <c r="AI42" s="404"/>
      <c r="AJ42" s="404"/>
      <c r="AK42" s="404"/>
      <c r="AL42" s="181"/>
      <c r="AM42" s="403" t="str">
        <f t="shared" si="0"/>
        <v/>
      </c>
      <c r="AN42" s="403"/>
      <c r="AO42" s="404"/>
      <c r="AP42" s="404"/>
      <c r="AQ42" s="404"/>
      <c r="AR42" s="404"/>
      <c r="AS42" s="404"/>
      <c r="AT42" s="404"/>
      <c r="AU42" s="404"/>
      <c r="AV42" s="404"/>
      <c r="AW42" s="404"/>
      <c r="AX42" s="404"/>
      <c r="AY42" s="404"/>
      <c r="AZ42" s="404"/>
      <c r="BA42" s="404"/>
      <c r="BB42" s="404"/>
      <c r="BC42" s="404"/>
      <c r="BD42" s="181"/>
      <c r="BE42" s="403" t="str">
        <f t="shared" si="1"/>
        <v/>
      </c>
      <c r="BF42" s="403"/>
      <c r="BG42" s="404"/>
      <c r="BH42" s="404"/>
      <c r="BI42" s="404"/>
      <c r="BJ42" s="404"/>
      <c r="BK42" s="404"/>
      <c r="BL42" s="404"/>
      <c r="BM42" s="404"/>
      <c r="BN42" s="404"/>
      <c r="BO42" s="404"/>
      <c r="BP42" s="404"/>
      <c r="BQ42" s="404"/>
      <c r="BR42" s="404"/>
      <c r="BS42" s="404"/>
      <c r="BT42" s="404"/>
      <c r="BU42" s="404"/>
      <c r="BV42" s="181"/>
      <c r="BW42" s="403" t="str">
        <f t="shared" si="2"/>
        <v/>
      </c>
      <c r="BX42" s="403"/>
      <c r="BY42" s="404" t="str">
        <f>IF('各会計、関係団体の財政状況及び健全化判断比率'!B76="","",'各会計、関係団体の財政状況及び健全化判断比率'!B76)</f>
        <v/>
      </c>
      <c r="BZ42" s="404"/>
      <c r="CA42" s="404"/>
      <c r="CB42" s="404"/>
      <c r="CC42" s="404"/>
      <c r="CD42" s="404"/>
      <c r="CE42" s="404"/>
      <c r="CF42" s="404"/>
      <c r="CG42" s="404"/>
      <c r="CH42" s="404"/>
      <c r="CI42" s="404"/>
      <c r="CJ42" s="404"/>
      <c r="CK42" s="404"/>
      <c r="CL42" s="404"/>
      <c r="CM42" s="404"/>
      <c r="CN42" s="181"/>
      <c r="CO42" s="403" t="str">
        <f t="shared" si="3"/>
        <v/>
      </c>
      <c r="CP42" s="403"/>
      <c r="CQ42" s="404" t="str">
        <f>IF('各会計、関係団体の財政状況及び健全化判断比率'!BS15="","",'各会計、関係団体の財政状況及び健全化判断比率'!BS15)</f>
        <v/>
      </c>
      <c r="CR42" s="404"/>
      <c r="CS42" s="404"/>
      <c r="CT42" s="404"/>
      <c r="CU42" s="404"/>
      <c r="CV42" s="404"/>
      <c r="CW42" s="404"/>
      <c r="CX42" s="404"/>
      <c r="CY42" s="404"/>
      <c r="CZ42" s="404"/>
      <c r="DA42" s="404"/>
      <c r="DB42" s="404"/>
      <c r="DC42" s="404"/>
      <c r="DD42" s="404"/>
      <c r="DE42" s="404"/>
      <c r="DG42" s="401" t="str">
        <f>IF('各会計、関係団体の財政状況及び健全化判断比率'!BR15="","",'各会計、関係団体の財政状況及び健全化判断比率'!BR15)</f>
        <v/>
      </c>
      <c r="DH42" s="401"/>
      <c r="DI42" s="208"/>
    </row>
    <row r="43" spans="1:113" ht="32.25" customHeight="1" x14ac:dyDescent="0.15">
      <c r="B43" s="205"/>
      <c r="C43" s="403" t="str">
        <f t="shared" si="5"/>
        <v/>
      </c>
      <c r="D43" s="403"/>
      <c r="E43" s="404" t="str">
        <f>IF('各会計、関係団体の財政状況及び健全化判断比率'!B16="","",'各会計、関係団体の財政状況及び健全化判断比率'!B16)</f>
        <v/>
      </c>
      <c r="F43" s="404"/>
      <c r="G43" s="404"/>
      <c r="H43" s="404"/>
      <c r="I43" s="404"/>
      <c r="J43" s="404"/>
      <c r="K43" s="404"/>
      <c r="L43" s="404"/>
      <c r="M43" s="404"/>
      <c r="N43" s="404"/>
      <c r="O43" s="404"/>
      <c r="P43" s="404"/>
      <c r="Q43" s="404"/>
      <c r="R43" s="404"/>
      <c r="S43" s="404"/>
      <c r="T43" s="181"/>
      <c r="U43" s="403" t="str">
        <f t="shared" si="4"/>
        <v/>
      </c>
      <c r="V43" s="403"/>
      <c r="W43" s="404"/>
      <c r="X43" s="404"/>
      <c r="Y43" s="404"/>
      <c r="Z43" s="404"/>
      <c r="AA43" s="404"/>
      <c r="AB43" s="404"/>
      <c r="AC43" s="404"/>
      <c r="AD43" s="404"/>
      <c r="AE43" s="404"/>
      <c r="AF43" s="404"/>
      <c r="AG43" s="404"/>
      <c r="AH43" s="404"/>
      <c r="AI43" s="404"/>
      <c r="AJ43" s="404"/>
      <c r="AK43" s="404"/>
      <c r="AL43" s="181"/>
      <c r="AM43" s="403" t="str">
        <f t="shared" si="0"/>
        <v/>
      </c>
      <c r="AN43" s="403"/>
      <c r="AO43" s="404"/>
      <c r="AP43" s="404"/>
      <c r="AQ43" s="404"/>
      <c r="AR43" s="404"/>
      <c r="AS43" s="404"/>
      <c r="AT43" s="404"/>
      <c r="AU43" s="404"/>
      <c r="AV43" s="404"/>
      <c r="AW43" s="404"/>
      <c r="AX43" s="404"/>
      <c r="AY43" s="404"/>
      <c r="AZ43" s="404"/>
      <c r="BA43" s="404"/>
      <c r="BB43" s="404"/>
      <c r="BC43" s="404"/>
      <c r="BD43" s="181"/>
      <c r="BE43" s="403" t="str">
        <f t="shared" si="1"/>
        <v/>
      </c>
      <c r="BF43" s="403"/>
      <c r="BG43" s="404"/>
      <c r="BH43" s="404"/>
      <c r="BI43" s="404"/>
      <c r="BJ43" s="404"/>
      <c r="BK43" s="404"/>
      <c r="BL43" s="404"/>
      <c r="BM43" s="404"/>
      <c r="BN43" s="404"/>
      <c r="BO43" s="404"/>
      <c r="BP43" s="404"/>
      <c r="BQ43" s="404"/>
      <c r="BR43" s="404"/>
      <c r="BS43" s="404"/>
      <c r="BT43" s="404"/>
      <c r="BU43" s="404"/>
      <c r="BV43" s="181"/>
      <c r="BW43" s="403" t="str">
        <f t="shared" si="2"/>
        <v/>
      </c>
      <c r="BX43" s="403"/>
      <c r="BY43" s="404" t="str">
        <f>IF('各会計、関係団体の財政状況及び健全化判断比率'!B77="","",'各会計、関係団体の財政状況及び健全化判断比率'!B77)</f>
        <v/>
      </c>
      <c r="BZ43" s="404"/>
      <c r="CA43" s="404"/>
      <c r="CB43" s="404"/>
      <c r="CC43" s="404"/>
      <c r="CD43" s="404"/>
      <c r="CE43" s="404"/>
      <c r="CF43" s="404"/>
      <c r="CG43" s="404"/>
      <c r="CH43" s="404"/>
      <c r="CI43" s="404"/>
      <c r="CJ43" s="404"/>
      <c r="CK43" s="404"/>
      <c r="CL43" s="404"/>
      <c r="CM43" s="404"/>
      <c r="CN43" s="181"/>
      <c r="CO43" s="403" t="str">
        <f t="shared" si="3"/>
        <v/>
      </c>
      <c r="CP43" s="403"/>
      <c r="CQ43" s="404" t="str">
        <f>IF('各会計、関係団体の財政状況及び健全化判断比率'!BS16="","",'各会計、関係団体の財政状況及び健全化判断比率'!BS16)</f>
        <v/>
      </c>
      <c r="CR43" s="404"/>
      <c r="CS43" s="404"/>
      <c r="CT43" s="404"/>
      <c r="CU43" s="404"/>
      <c r="CV43" s="404"/>
      <c r="CW43" s="404"/>
      <c r="CX43" s="404"/>
      <c r="CY43" s="404"/>
      <c r="CZ43" s="404"/>
      <c r="DA43" s="404"/>
      <c r="DB43" s="404"/>
      <c r="DC43" s="404"/>
      <c r="DD43" s="404"/>
      <c r="DE43" s="404"/>
      <c r="DG43" s="401" t="str">
        <f>IF('各会計、関係団体の財政状況及び健全化判断比率'!BR16="","",'各会計、関係団体の財政状況及び健全化判断比率'!BR16)</f>
        <v/>
      </c>
      <c r="DH43" s="401"/>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193</v>
      </c>
      <c r="E46" s="400" t="s">
        <v>194</v>
      </c>
      <c r="F46" s="400"/>
      <c r="G46" s="400"/>
      <c r="H46" s="400"/>
      <c r="I46" s="400"/>
      <c r="J46" s="400"/>
      <c r="K46" s="400"/>
      <c r="L46" s="400"/>
      <c r="M46" s="400"/>
      <c r="N46" s="400"/>
      <c r="O46" s="400"/>
      <c r="P46" s="400"/>
      <c r="Q46" s="400"/>
      <c r="R46" s="400"/>
      <c r="S46" s="400"/>
      <c r="T46" s="400"/>
      <c r="U46" s="400"/>
      <c r="V46" s="400"/>
      <c r="W46" s="400"/>
      <c r="X46" s="400"/>
      <c r="Y46" s="400"/>
      <c r="Z46" s="400"/>
      <c r="AA46" s="400"/>
      <c r="AB46" s="400"/>
      <c r="AC46" s="400"/>
      <c r="AD46" s="400"/>
      <c r="AE46" s="400"/>
      <c r="AF46" s="400"/>
      <c r="AG46" s="400"/>
      <c r="AH46" s="400"/>
      <c r="AI46" s="400"/>
      <c r="AJ46" s="400"/>
      <c r="AK46" s="400"/>
      <c r="AL46" s="400"/>
      <c r="AM46" s="400"/>
      <c r="AN46" s="400"/>
      <c r="AO46" s="400"/>
      <c r="AP46" s="400"/>
      <c r="AQ46" s="400"/>
      <c r="AR46" s="400"/>
      <c r="AS46" s="400"/>
      <c r="AT46" s="400"/>
      <c r="AU46" s="400"/>
      <c r="AV46" s="400"/>
      <c r="AW46" s="400"/>
      <c r="AX46" s="400"/>
      <c r="AY46" s="400"/>
      <c r="AZ46" s="400"/>
      <c r="BA46" s="400"/>
      <c r="BB46" s="400"/>
      <c r="BC46" s="400"/>
      <c r="BD46" s="400"/>
      <c r="BE46" s="400"/>
      <c r="BF46" s="400"/>
      <c r="BG46" s="400"/>
      <c r="BH46" s="400"/>
      <c r="BI46" s="400"/>
      <c r="BJ46" s="400"/>
      <c r="BK46" s="400"/>
      <c r="BL46" s="400"/>
      <c r="BM46" s="400"/>
      <c r="BN46" s="400"/>
      <c r="BO46" s="400"/>
      <c r="BP46" s="400"/>
      <c r="BQ46" s="400"/>
      <c r="BR46" s="400"/>
      <c r="BS46" s="400"/>
      <c r="BT46" s="400"/>
      <c r="BU46" s="400"/>
      <c r="BV46" s="400"/>
      <c r="BW46" s="400"/>
      <c r="BX46" s="400"/>
      <c r="BY46" s="400"/>
      <c r="BZ46" s="400"/>
      <c r="CA46" s="400"/>
      <c r="CB46" s="400"/>
      <c r="CC46" s="400"/>
      <c r="CD46" s="400"/>
      <c r="CE46" s="400"/>
      <c r="CF46" s="400"/>
      <c r="CG46" s="400"/>
      <c r="CH46" s="400"/>
      <c r="CI46" s="400"/>
      <c r="CJ46" s="400"/>
      <c r="CK46" s="400"/>
      <c r="CL46" s="400"/>
      <c r="CM46" s="400"/>
      <c r="CN46" s="400"/>
      <c r="CO46" s="400"/>
      <c r="CP46" s="400"/>
      <c r="CQ46" s="400"/>
      <c r="CR46" s="400"/>
      <c r="CS46" s="400"/>
      <c r="CT46" s="400"/>
      <c r="CU46" s="400"/>
      <c r="CV46" s="400"/>
      <c r="CW46" s="400"/>
      <c r="CX46" s="400"/>
      <c r="CY46" s="400"/>
      <c r="CZ46" s="400"/>
      <c r="DA46" s="400"/>
      <c r="DB46" s="400"/>
      <c r="DC46" s="400"/>
      <c r="DD46" s="400"/>
      <c r="DE46" s="400"/>
      <c r="DF46" s="400"/>
      <c r="DG46" s="400"/>
      <c r="DH46" s="400"/>
      <c r="DI46" s="400"/>
    </row>
    <row r="47" spans="1:113" x14ac:dyDescent="0.15">
      <c r="E47" s="400" t="s">
        <v>195</v>
      </c>
      <c r="F47" s="400"/>
      <c r="G47" s="400"/>
      <c r="H47" s="400"/>
      <c r="I47" s="400"/>
      <c r="J47" s="400"/>
      <c r="K47" s="400"/>
      <c r="L47" s="400"/>
      <c r="M47" s="400"/>
      <c r="N47" s="400"/>
      <c r="O47" s="400"/>
      <c r="P47" s="400"/>
      <c r="Q47" s="400"/>
      <c r="R47" s="400"/>
      <c r="S47" s="400"/>
      <c r="T47" s="400"/>
      <c r="U47" s="400"/>
      <c r="V47" s="400"/>
      <c r="W47" s="400"/>
      <c r="X47" s="400"/>
      <c r="Y47" s="400"/>
      <c r="Z47" s="400"/>
      <c r="AA47" s="400"/>
      <c r="AB47" s="400"/>
      <c r="AC47" s="400"/>
      <c r="AD47" s="400"/>
      <c r="AE47" s="400"/>
      <c r="AF47" s="400"/>
      <c r="AG47" s="400"/>
      <c r="AH47" s="400"/>
      <c r="AI47" s="400"/>
      <c r="AJ47" s="400"/>
      <c r="AK47" s="400"/>
      <c r="AL47" s="400"/>
      <c r="AM47" s="400"/>
      <c r="AN47" s="400"/>
      <c r="AO47" s="400"/>
      <c r="AP47" s="400"/>
      <c r="AQ47" s="400"/>
      <c r="AR47" s="400"/>
      <c r="AS47" s="400"/>
      <c r="AT47" s="400"/>
      <c r="AU47" s="400"/>
      <c r="AV47" s="400"/>
      <c r="AW47" s="400"/>
      <c r="AX47" s="400"/>
      <c r="AY47" s="400"/>
      <c r="AZ47" s="400"/>
      <c r="BA47" s="400"/>
      <c r="BB47" s="400"/>
      <c r="BC47" s="400"/>
      <c r="BD47" s="400"/>
      <c r="BE47" s="400"/>
      <c r="BF47" s="400"/>
      <c r="BG47" s="400"/>
      <c r="BH47" s="400"/>
      <c r="BI47" s="400"/>
      <c r="BJ47" s="400"/>
      <c r="BK47" s="400"/>
      <c r="BL47" s="400"/>
      <c r="BM47" s="400"/>
      <c r="BN47" s="400"/>
      <c r="BO47" s="400"/>
      <c r="BP47" s="400"/>
      <c r="BQ47" s="400"/>
      <c r="BR47" s="400"/>
      <c r="BS47" s="400"/>
      <c r="BT47" s="400"/>
      <c r="BU47" s="400"/>
      <c r="BV47" s="400"/>
      <c r="BW47" s="400"/>
      <c r="BX47" s="400"/>
      <c r="BY47" s="400"/>
      <c r="BZ47" s="400"/>
      <c r="CA47" s="400"/>
      <c r="CB47" s="400"/>
      <c r="CC47" s="400"/>
      <c r="CD47" s="400"/>
      <c r="CE47" s="400"/>
      <c r="CF47" s="400"/>
      <c r="CG47" s="400"/>
      <c r="CH47" s="400"/>
      <c r="CI47" s="400"/>
      <c r="CJ47" s="400"/>
      <c r="CK47" s="400"/>
      <c r="CL47" s="400"/>
      <c r="CM47" s="400"/>
      <c r="CN47" s="400"/>
      <c r="CO47" s="400"/>
      <c r="CP47" s="400"/>
      <c r="CQ47" s="400"/>
      <c r="CR47" s="400"/>
      <c r="CS47" s="400"/>
      <c r="CT47" s="400"/>
      <c r="CU47" s="400"/>
      <c r="CV47" s="400"/>
      <c r="CW47" s="400"/>
      <c r="CX47" s="400"/>
      <c r="CY47" s="400"/>
      <c r="CZ47" s="400"/>
      <c r="DA47" s="400"/>
      <c r="DB47" s="400"/>
      <c r="DC47" s="400"/>
      <c r="DD47" s="400"/>
      <c r="DE47" s="400"/>
      <c r="DF47" s="400"/>
      <c r="DG47" s="400"/>
      <c r="DH47" s="400"/>
      <c r="DI47" s="400"/>
    </row>
    <row r="48" spans="1:113" x14ac:dyDescent="0.15">
      <c r="E48" s="400" t="s">
        <v>196</v>
      </c>
      <c r="F48" s="400"/>
      <c r="G48" s="400"/>
      <c r="H48" s="400"/>
      <c r="I48" s="400"/>
      <c r="J48" s="400"/>
      <c r="K48" s="400"/>
      <c r="L48" s="400"/>
      <c r="M48" s="400"/>
      <c r="N48" s="400"/>
      <c r="O48" s="400"/>
      <c r="P48" s="400"/>
      <c r="Q48" s="400"/>
      <c r="R48" s="400"/>
      <c r="S48" s="400"/>
      <c r="T48" s="400"/>
      <c r="U48" s="400"/>
      <c r="V48" s="400"/>
      <c r="W48" s="400"/>
      <c r="X48" s="400"/>
      <c r="Y48" s="400"/>
      <c r="Z48" s="400"/>
      <c r="AA48" s="400"/>
      <c r="AB48" s="400"/>
      <c r="AC48" s="400"/>
      <c r="AD48" s="400"/>
      <c r="AE48" s="400"/>
      <c r="AF48" s="400"/>
      <c r="AG48" s="400"/>
      <c r="AH48" s="400"/>
      <c r="AI48" s="400"/>
      <c r="AJ48" s="400"/>
      <c r="AK48" s="400"/>
      <c r="AL48" s="400"/>
      <c r="AM48" s="400"/>
      <c r="AN48" s="400"/>
      <c r="AO48" s="400"/>
      <c r="AP48" s="400"/>
      <c r="AQ48" s="400"/>
      <c r="AR48" s="400"/>
      <c r="AS48" s="400"/>
      <c r="AT48" s="400"/>
      <c r="AU48" s="400"/>
      <c r="AV48" s="400"/>
      <c r="AW48" s="400"/>
      <c r="AX48" s="400"/>
      <c r="AY48" s="400"/>
      <c r="AZ48" s="400"/>
      <c r="BA48" s="400"/>
      <c r="BB48" s="400"/>
      <c r="BC48" s="400"/>
      <c r="BD48" s="400"/>
      <c r="BE48" s="400"/>
      <c r="BF48" s="400"/>
      <c r="BG48" s="400"/>
      <c r="BH48" s="400"/>
      <c r="BI48" s="400"/>
      <c r="BJ48" s="400"/>
      <c r="BK48" s="400"/>
      <c r="BL48" s="400"/>
      <c r="BM48" s="400"/>
      <c r="BN48" s="400"/>
      <c r="BO48" s="400"/>
      <c r="BP48" s="400"/>
      <c r="BQ48" s="400"/>
      <c r="BR48" s="400"/>
      <c r="BS48" s="400"/>
      <c r="BT48" s="400"/>
      <c r="BU48" s="400"/>
      <c r="BV48" s="400"/>
      <c r="BW48" s="400"/>
      <c r="BX48" s="400"/>
      <c r="BY48" s="400"/>
      <c r="BZ48" s="400"/>
      <c r="CA48" s="400"/>
      <c r="CB48" s="400"/>
      <c r="CC48" s="400"/>
      <c r="CD48" s="400"/>
      <c r="CE48" s="400"/>
      <c r="CF48" s="400"/>
      <c r="CG48" s="400"/>
      <c r="CH48" s="400"/>
      <c r="CI48" s="400"/>
      <c r="CJ48" s="400"/>
      <c r="CK48" s="400"/>
      <c r="CL48" s="400"/>
      <c r="CM48" s="400"/>
      <c r="CN48" s="400"/>
      <c r="CO48" s="400"/>
      <c r="CP48" s="400"/>
      <c r="CQ48" s="400"/>
      <c r="CR48" s="400"/>
      <c r="CS48" s="400"/>
      <c r="CT48" s="400"/>
      <c r="CU48" s="400"/>
      <c r="CV48" s="400"/>
      <c r="CW48" s="400"/>
      <c r="CX48" s="400"/>
      <c r="CY48" s="400"/>
      <c r="CZ48" s="400"/>
      <c r="DA48" s="400"/>
      <c r="DB48" s="400"/>
      <c r="DC48" s="400"/>
      <c r="DD48" s="400"/>
      <c r="DE48" s="400"/>
      <c r="DF48" s="400"/>
      <c r="DG48" s="400"/>
      <c r="DH48" s="400"/>
      <c r="DI48" s="400"/>
    </row>
    <row r="49" spans="5:113" x14ac:dyDescent="0.15">
      <c r="E49" s="402" t="s">
        <v>197</v>
      </c>
      <c r="F49" s="402"/>
      <c r="G49" s="402"/>
      <c r="H49" s="402"/>
      <c r="I49" s="402"/>
      <c r="J49" s="402"/>
      <c r="K49" s="402"/>
      <c r="L49" s="402"/>
      <c r="M49" s="402"/>
      <c r="N49" s="402"/>
      <c r="O49" s="402"/>
      <c r="P49" s="402"/>
      <c r="Q49" s="402"/>
      <c r="R49" s="402"/>
      <c r="S49" s="402"/>
      <c r="T49" s="402"/>
      <c r="U49" s="402"/>
      <c r="V49" s="402"/>
      <c r="W49" s="402"/>
      <c r="X49" s="402"/>
      <c r="Y49" s="402"/>
      <c r="Z49" s="402"/>
      <c r="AA49" s="402"/>
      <c r="AB49" s="402"/>
      <c r="AC49" s="402"/>
      <c r="AD49" s="402"/>
      <c r="AE49" s="402"/>
      <c r="AF49" s="402"/>
      <c r="AG49" s="402"/>
      <c r="AH49" s="402"/>
      <c r="AI49" s="402"/>
      <c r="AJ49" s="402"/>
      <c r="AK49" s="402"/>
      <c r="AL49" s="402"/>
      <c r="AM49" s="402"/>
      <c r="AN49" s="402"/>
      <c r="AO49" s="402"/>
      <c r="AP49" s="402"/>
      <c r="AQ49" s="402"/>
      <c r="AR49" s="402"/>
      <c r="AS49" s="402"/>
      <c r="AT49" s="402"/>
      <c r="AU49" s="402"/>
      <c r="AV49" s="402"/>
      <c r="AW49" s="402"/>
      <c r="AX49" s="402"/>
      <c r="AY49" s="402"/>
      <c r="AZ49" s="402"/>
      <c r="BA49" s="402"/>
      <c r="BB49" s="402"/>
      <c r="BC49" s="402"/>
      <c r="BD49" s="402"/>
      <c r="BE49" s="402"/>
      <c r="BF49" s="402"/>
      <c r="BG49" s="402"/>
      <c r="BH49" s="402"/>
      <c r="BI49" s="402"/>
      <c r="BJ49" s="402"/>
      <c r="BK49" s="402"/>
      <c r="BL49" s="402"/>
      <c r="BM49" s="402"/>
      <c r="BN49" s="402"/>
      <c r="BO49" s="402"/>
      <c r="BP49" s="402"/>
      <c r="BQ49" s="402"/>
      <c r="BR49" s="402"/>
      <c r="BS49" s="402"/>
      <c r="BT49" s="402"/>
      <c r="BU49" s="402"/>
      <c r="BV49" s="402"/>
      <c r="BW49" s="402"/>
      <c r="BX49" s="402"/>
      <c r="BY49" s="402"/>
      <c r="BZ49" s="402"/>
      <c r="CA49" s="402"/>
      <c r="CB49" s="402"/>
      <c r="CC49" s="402"/>
      <c r="CD49" s="402"/>
      <c r="CE49" s="402"/>
      <c r="CF49" s="402"/>
      <c r="CG49" s="402"/>
      <c r="CH49" s="402"/>
      <c r="CI49" s="402"/>
      <c r="CJ49" s="402"/>
      <c r="CK49" s="402"/>
      <c r="CL49" s="402"/>
      <c r="CM49" s="402"/>
      <c r="CN49" s="402"/>
      <c r="CO49" s="402"/>
      <c r="CP49" s="402"/>
      <c r="CQ49" s="402"/>
      <c r="CR49" s="402"/>
      <c r="CS49" s="402"/>
      <c r="CT49" s="402"/>
      <c r="CU49" s="402"/>
      <c r="CV49" s="402"/>
      <c r="CW49" s="402"/>
      <c r="CX49" s="402"/>
      <c r="CY49" s="402"/>
      <c r="CZ49" s="402"/>
      <c r="DA49" s="402"/>
      <c r="DB49" s="402"/>
      <c r="DC49" s="402"/>
      <c r="DD49" s="402"/>
      <c r="DE49" s="402"/>
      <c r="DF49" s="402"/>
      <c r="DG49" s="402"/>
      <c r="DH49" s="402"/>
      <c r="DI49" s="402"/>
    </row>
    <row r="50" spans="5:113" x14ac:dyDescent="0.15">
      <c r="E50" s="400" t="s">
        <v>198</v>
      </c>
      <c r="F50" s="400"/>
      <c r="G50" s="400"/>
      <c r="H50" s="400"/>
      <c r="I50" s="400"/>
      <c r="J50" s="400"/>
      <c r="K50" s="400"/>
      <c r="L50" s="400"/>
      <c r="M50" s="400"/>
      <c r="N50" s="400"/>
      <c r="O50" s="400"/>
      <c r="P50" s="400"/>
      <c r="Q50" s="400"/>
      <c r="R50" s="400"/>
      <c r="S50" s="400"/>
      <c r="T50" s="400"/>
      <c r="U50" s="400"/>
      <c r="V50" s="400"/>
      <c r="W50" s="400"/>
      <c r="X50" s="400"/>
      <c r="Y50" s="400"/>
      <c r="Z50" s="400"/>
      <c r="AA50" s="400"/>
      <c r="AB50" s="400"/>
      <c r="AC50" s="400"/>
      <c r="AD50" s="400"/>
      <c r="AE50" s="400"/>
      <c r="AF50" s="400"/>
      <c r="AG50" s="400"/>
      <c r="AH50" s="400"/>
      <c r="AI50" s="400"/>
      <c r="AJ50" s="400"/>
      <c r="AK50" s="400"/>
      <c r="AL50" s="400"/>
      <c r="AM50" s="400"/>
      <c r="AN50" s="400"/>
      <c r="AO50" s="400"/>
      <c r="AP50" s="400"/>
      <c r="AQ50" s="400"/>
      <c r="AR50" s="400"/>
      <c r="AS50" s="400"/>
      <c r="AT50" s="400"/>
      <c r="AU50" s="400"/>
      <c r="AV50" s="400"/>
      <c r="AW50" s="400"/>
      <c r="AX50" s="400"/>
      <c r="AY50" s="400"/>
      <c r="AZ50" s="400"/>
      <c r="BA50" s="400"/>
      <c r="BB50" s="400"/>
      <c r="BC50" s="400"/>
      <c r="BD50" s="400"/>
      <c r="BE50" s="400"/>
      <c r="BF50" s="400"/>
      <c r="BG50" s="400"/>
      <c r="BH50" s="400"/>
      <c r="BI50" s="400"/>
      <c r="BJ50" s="400"/>
      <c r="BK50" s="400"/>
      <c r="BL50" s="400"/>
      <c r="BM50" s="400"/>
      <c r="BN50" s="400"/>
      <c r="BO50" s="400"/>
      <c r="BP50" s="400"/>
      <c r="BQ50" s="400"/>
      <c r="BR50" s="400"/>
      <c r="BS50" s="400"/>
      <c r="BT50" s="400"/>
      <c r="BU50" s="400"/>
      <c r="BV50" s="400"/>
      <c r="BW50" s="400"/>
      <c r="BX50" s="400"/>
      <c r="BY50" s="400"/>
      <c r="BZ50" s="400"/>
      <c r="CA50" s="400"/>
      <c r="CB50" s="400"/>
      <c r="CC50" s="400"/>
      <c r="CD50" s="400"/>
      <c r="CE50" s="400"/>
      <c r="CF50" s="400"/>
      <c r="CG50" s="400"/>
      <c r="CH50" s="400"/>
      <c r="CI50" s="400"/>
      <c r="CJ50" s="400"/>
      <c r="CK50" s="400"/>
      <c r="CL50" s="400"/>
      <c r="CM50" s="400"/>
      <c r="CN50" s="400"/>
      <c r="CO50" s="400"/>
      <c r="CP50" s="400"/>
      <c r="CQ50" s="400"/>
      <c r="CR50" s="400"/>
      <c r="CS50" s="400"/>
      <c r="CT50" s="400"/>
      <c r="CU50" s="400"/>
      <c r="CV50" s="400"/>
      <c r="CW50" s="400"/>
      <c r="CX50" s="400"/>
      <c r="CY50" s="400"/>
      <c r="CZ50" s="400"/>
      <c r="DA50" s="400"/>
      <c r="DB50" s="400"/>
      <c r="DC50" s="400"/>
      <c r="DD50" s="400"/>
      <c r="DE50" s="400"/>
      <c r="DF50" s="400"/>
      <c r="DG50" s="400"/>
      <c r="DH50" s="400"/>
      <c r="DI50" s="400"/>
    </row>
    <row r="51" spans="5:113" x14ac:dyDescent="0.15">
      <c r="E51" s="400" t="s">
        <v>199</v>
      </c>
      <c r="F51" s="400"/>
      <c r="G51" s="400"/>
      <c r="H51" s="400"/>
      <c r="I51" s="400"/>
      <c r="J51" s="400"/>
      <c r="K51" s="400"/>
      <c r="L51" s="400"/>
      <c r="M51" s="400"/>
      <c r="N51" s="400"/>
      <c r="O51" s="400"/>
      <c r="P51" s="400"/>
      <c r="Q51" s="400"/>
      <c r="R51" s="400"/>
      <c r="S51" s="400"/>
      <c r="T51" s="400"/>
      <c r="U51" s="400"/>
      <c r="V51" s="400"/>
      <c r="W51" s="400"/>
      <c r="X51" s="400"/>
      <c r="Y51" s="400"/>
      <c r="Z51" s="400"/>
      <c r="AA51" s="400"/>
      <c r="AB51" s="400"/>
      <c r="AC51" s="400"/>
      <c r="AD51" s="400"/>
      <c r="AE51" s="400"/>
      <c r="AF51" s="400"/>
      <c r="AG51" s="400"/>
      <c r="AH51" s="400"/>
      <c r="AI51" s="400"/>
      <c r="AJ51" s="400"/>
      <c r="AK51" s="400"/>
      <c r="AL51" s="400"/>
      <c r="AM51" s="400"/>
      <c r="AN51" s="400"/>
      <c r="AO51" s="400"/>
      <c r="AP51" s="400"/>
      <c r="AQ51" s="400"/>
      <c r="AR51" s="400"/>
      <c r="AS51" s="400"/>
      <c r="AT51" s="400"/>
      <c r="AU51" s="400"/>
      <c r="AV51" s="400"/>
      <c r="AW51" s="400"/>
      <c r="AX51" s="400"/>
      <c r="AY51" s="400"/>
      <c r="AZ51" s="400"/>
      <c r="BA51" s="400"/>
      <c r="BB51" s="400"/>
      <c r="BC51" s="400"/>
      <c r="BD51" s="400"/>
      <c r="BE51" s="400"/>
      <c r="BF51" s="400"/>
      <c r="BG51" s="400"/>
      <c r="BH51" s="400"/>
      <c r="BI51" s="400"/>
      <c r="BJ51" s="400"/>
      <c r="BK51" s="400"/>
      <c r="BL51" s="400"/>
      <c r="BM51" s="400"/>
      <c r="BN51" s="400"/>
      <c r="BO51" s="400"/>
      <c r="BP51" s="400"/>
      <c r="BQ51" s="400"/>
      <c r="BR51" s="400"/>
      <c r="BS51" s="400"/>
      <c r="BT51" s="400"/>
      <c r="BU51" s="400"/>
      <c r="BV51" s="400"/>
      <c r="BW51" s="400"/>
      <c r="BX51" s="400"/>
      <c r="BY51" s="400"/>
      <c r="BZ51" s="400"/>
      <c r="CA51" s="400"/>
      <c r="CB51" s="400"/>
      <c r="CC51" s="400"/>
      <c r="CD51" s="400"/>
      <c r="CE51" s="400"/>
      <c r="CF51" s="400"/>
      <c r="CG51" s="400"/>
      <c r="CH51" s="400"/>
      <c r="CI51" s="400"/>
      <c r="CJ51" s="400"/>
      <c r="CK51" s="400"/>
      <c r="CL51" s="400"/>
      <c r="CM51" s="400"/>
      <c r="CN51" s="400"/>
      <c r="CO51" s="400"/>
      <c r="CP51" s="400"/>
      <c r="CQ51" s="400"/>
      <c r="CR51" s="400"/>
      <c r="CS51" s="400"/>
      <c r="CT51" s="400"/>
      <c r="CU51" s="400"/>
      <c r="CV51" s="400"/>
      <c r="CW51" s="400"/>
      <c r="CX51" s="400"/>
      <c r="CY51" s="400"/>
      <c r="CZ51" s="400"/>
      <c r="DA51" s="400"/>
      <c r="DB51" s="400"/>
      <c r="DC51" s="400"/>
      <c r="DD51" s="400"/>
      <c r="DE51" s="400"/>
      <c r="DF51" s="400"/>
      <c r="DG51" s="400"/>
      <c r="DH51" s="400"/>
      <c r="DI51" s="400"/>
    </row>
    <row r="52" spans="5:113" x14ac:dyDescent="0.15">
      <c r="E52" s="400" t="s">
        <v>200</v>
      </c>
      <c r="F52" s="400"/>
      <c r="G52" s="400"/>
      <c r="H52" s="400"/>
      <c r="I52" s="400"/>
      <c r="J52" s="400"/>
      <c r="K52" s="400"/>
      <c r="L52" s="400"/>
      <c r="M52" s="400"/>
      <c r="N52" s="400"/>
      <c r="O52" s="400"/>
      <c r="P52" s="400"/>
      <c r="Q52" s="400"/>
      <c r="R52" s="400"/>
      <c r="S52" s="400"/>
      <c r="T52" s="400"/>
      <c r="U52" s="400"/>
      <c r="V52" s="400"/>
      <c r="W52" s="400"/>
      <c r="X52" s="400"/>
      <c r="Y52" s="400"/>
      <c r="Z52" s="400"/>
      <c r="AA52" s="400"/>
      <c r="AB52" s="400"/>
      <c r="AC52" s="400"/>
      <c r="AD52" s="400"/>
      <c r="AE52" s="400"/>
      <c r="AF52" s="400"/>
      <c r="AG52" s="400"/>
      <c r="AH52" s="400"/>
      <c r="AI52" s="400"/>
      <c r="AJ52" s="400"/>
      <c r="AK52" s="400"/>
      <c r="AL52" s="400"/>
      <c r="AM52" s="400"/>
      <c r="AN52" s="400"/>
      <c r="AO52" s="400"/>
      <c r="AP52" s="400"/>
      <c r="AQ52" s="400"/>
      <c r="AR52" s="400"/>
      <c r="AS52" s="400"/>
      <c r="AT52" s="400"/>
      <c r="AU52" s="400"/>
      <c r="AV52" s="400"/>
      <c r="AW52" s="400"/>
      <c r="AX52" s="400"/>
      <c r="AY52" s="400"/>
      <c r="AZ52" s="400"/>
      <c r="BA52" s="400"/>
      <c r="BB52" s="400"/>
      <c r="BC52" s="400"/>
      <c r="BD52" s="400"/>
      <c r="BE52" s="400"/>
      <c r="BF52" s="400"/>
      <c r="BG52" s="400"/>
      <c r="BH52" s="400"/>
      <c r="BI52" s="400"/>
      <c r="BJ52" s="400"/>
      <c r="BK52" s="400"/>
      <c r="BL52" s="400"/>
      <c r="BM52" s="400"/>
      <c r="BN52" s="400"/>
      <c r="BO52" s="400"/>
      <c r="BP52" s="400"/>
      <c r="BQ52" s="400"/>
      <c r="BR52" s="400"/>
      <c r="BS52" s="400"/>
      <c r="BT52" s="400"/>
      <c r="BU52" s="400"/>
      <c r="BV52" s="400"/>
      <c r="BW52" s="400"/>
      <c r="BX52" s="400"/>
      <c r="BY52" s="400"/>
      <c r="BZ52" s="400"/>
      <c r="CA52" s="400"/>
      <c r="CB52" s="400"/>
      <c r="CC52" s="400"/>
      <c r="CD52" s="400"/>
      <c r="CE52" s="400"/>
      <c r="CF52" s="400"/>
      <c r="CG52" s="400"/>
      <c r="CH52" s="400"/>
      <c r="CI52" s="400"/>
      <c r="CJ52" s="400"/>
      <c r="CK52" s="400"/>
      <c r="CL52" s="400"/>
      <c r="CM52" s="400"/>
      <c r="CN52" s="400"/>
      <c r="CO52" s="400"/>
      <c r="CP52" s="400"/>
      <c r="CQ52" s="400"/>
      <c r="CR52" s="400"/>
      <c r="CS52" s="400"/>
      <c r="CT52" s="400"/>
      <c r="CU52" s="400"/>
      <c r="CV52" s="400"/>
      <c r="CW52" s="400"/>
      <c r="CX52" s="400"/>
      <c r="CY52" s="400"/>
      <c r="CZ52" s="400"/>
      <c r="DA52" s="400"/>
      <c r="DB52" s="400"/>
      <c r="DC52" s="400"/>
      <c r="DD52" s="400"/>
      <c r="DE52" s="400"/>
      <c r="DF52" s="400"/>
      <c r="DG52" s="400"/>
      <c r="DH52" s="400"/>
      <c r="DI52" s="400"/>
    </row>
    <row r="53" spans="5:113" x14ac:dyDescent="0.15">
      <c r="E53" s="400" t="s">
        <v>201</v>
      </c>
      <c r="F53" s="400"/>
      <c r="G53" s="400"/>
      <c r="H53" s="400"/>
      <c r="I53" s="400"/>
      <c r="J53" s="400"/>
      <c r="K53" s="400"/>
      <c r="L53" s="400"/>
      <c r="M53" s="400"/>
      <c r="N53" s="400"/>
      <c r="O53" s="400"/>
      <c r="P53" s="400"/>
      <c r="Q53" s="400"/>
      <c r="R53" s="400"/>
      <c r="S53" s="400"/>
      <c r="T53" s="400"/>
      <c r="U53" s="400"/>
      <c r="V53" s="400"/>
      <c r="W53" s="400"/>
      <c r="X53" s="400"/>
      <c r="Y53" s="400"/>
      <c r="Z53" s="400"/>
      <c r="AA53" s="400"/>
      <c r="AB53" s="400"/>
      <c r="AC53" s="400"/>
      <c r="AD53" s="400"/>
      <c r="AE53" s="400"/>
      <c r="AF53" s="400"/>
      <c r="AG53" s="400"/>
      <c r="AH53" s="400"/>
      <c r="AI53" s="400"/>
      <c r="AJ53" s="400"/>
      <c r="AK53" s="400"/>
      <c r="AL53" s="400"/>
      <c r="AM53" s="400"/>
      <c r="AN53" s="400"/>
      <c r="AO53" s="400"/>
      <c r="AP53" s="400"/>
      <c r="AQ53" s="400"/>
      <c r="AR53" s="400"/>
      <c r="AS53" s="400"/>
      <c r="AT53" s="400"/>
      <c r="AU53" s="400"/>
      <c r="AV53" s="400"/>
      <c r="AW53" s="400"/>
      <c r="AX53" s="400"/>
      <c r="AY53" s="400"/>
      <c r="AZ53" s="400"/>
      <c r="BA53" s="400"/>
      <c r="BB53" s="400"/>
      <c r="BC53" s="400"/>
      <c r="BD53" s="400"/>
      <c r="BE53" s="400"/>
      <c r="BF53" s="400"/>
      <c r="BG53" s="400"/>
      <c r="BH53" s="400"/>
      <c r="BI53" s="400"/>
      <c r="BJ53" s="400"/>
      <c r="BK53" s="400"/>
      <c r="BL53" s="400"/>
      <c r="BM53" s="400"/>
      <c r="BN53" s="400"/>
      <c r="BO53" s="400"/>
      <c r="BP53" s="400"/>
      <c r="BQ53" s="400"/>
      <c r="BR53" s="400"/>
      <c r="BS53" s="400"/>
      <c r="BT53" s="400"/>
      <c r="BU53" s="400"/>
      <c r="BV53" s="400"/>
      <c r="BW53" s="400"/>
      <c r="BX53" s="400"/>
      <c r="BY53" s="400"/>
      <c r="BZ53" s="400"/>
      <c r="CA53" s="400"/>
      <c r="CB53" s="400"/>
      <c r="CC53" s="400"/>
      <c r="CD53" s="400"/>
      <c r="CE53" s="400"/>
      <c r="CF53" s="400"/>
      <c r="CG53" s="400"/>
      <c r="CH53" s="400"/>
      <c r="CI53" s="400"/>
      <c r="CJ53" s="400"/>
      <c r="CK53" s="400"/>
      <c r="CL53" s="400"/>
      <c r="CM53" s="400"/>
      <c r="CN53" s="400"/>
      <c r="CO53" s="400"/>
      <c r="CP53" s="400"/>
      <c r="CQ53" s="400"/>
      <c r="CR53" s="400"/>
      <c r="CS53" s="400"/>
      <c r="CT53" s="400"/>
      <c r="CU53" s="400"/>
      <c r="CV53" s="400"/>
      <c r="CW53" s="400"/>
      <c r="CX53" s="400"/>
      <c r="CY53" s="400"/>
      <c r="CZ53" s="400"/>
      <c r="DA53" s="400"/>
      <c r="DB53" s="400"/>
      <c r="DC53" s="400"/>
      <c r="DD53" s="400"/>
      <c r="DE53" s="400"/>
      <c r="DF53" s="400"/>
      <c r="DG53" s="400"/>
      <c r="DH53" s="400"/>
      <c r="DI53" s="400"/>
    </row>
    <row r="54" spans="5:113" x14ac:dyDescent="0.15"/>
    <row r="55" spans="5:113" x14ac:dyDescent="0.15"/>
    <row r="56" spans="5:113" x14ac:dyDescent="0.15"/>
  </sheetData>
  <sheetProtection algorithmName="SHA-512" hashValue="L0oNgV63iudQrhR33MmYk0BBWgWBkhfNnRNICFeTymHRpcquFtk88ISJZB9jnwXrgIrXpQr/vJ2vWh2w6my5Og==" saltValue="2oQ6oOvWjXXxboyyxk6qQg=="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1048576"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530</v>
      </c>
      <c r="G33" s="29" t="s">
        <v>531</v>
      </c>
      <c r="H33" s="29" t="s">
        <v>532</v>
      </c>
      <c r="I33" s="29" t="s">
        <v>533</v>
      </c>
      <c r="J33" s="30" t="s">
        <v>534</v>
      </c>
      <c r="K33" s="22"/>
      <c r="L33" s="22"/>
      <c r="M33" s="22"/>
      <c r="N33" s="22"/>
      <c r="O33" s="22"/>
      <c r="P33" s="22"/>
    </row>
    <row r="34" spans="1:16" ht="39" customHeight="1" x14ac:dyDescent="0.15">
      <c r="A34" s="22"/>
      <c r="B34" s="31"/>
      <c r="C34" s="1187" t="s">
        <v>538</v>
      </c>
      <c r="D34" s="1187"/>
      <c r="E34" s="1188"/>
      <c r="F34" s="32">
        <v>2.29</v>
      </c>
      <c r="G34" s="33">
        <v>6.56</v>
      </c>
      <c r="H34" s="33">
        <v>10.77</v>
      </c>
      <c r="I34" s="33">
        <v>14.21</v>
      </c>
      <c r="J34" s="34">
        <v>16.46</v>
      </c>
      <c r="K34" s="22"/>
      <c r="L34" s="22"/>
      <c r="M34" s="22"/>
      <c r="N34" s="22"/>
      <c r="O34" s="22"/>
      <c r="P34" s="22"/>
    </row>
    <row r="35" spans="1:16" ht="39" customHeight="1" x14ac:dyDescent="0.15">
      <c r="A35" s="22"/>
      <c r="B35" s="35"/>
      <c r="C35" s="1181" t="s">
        <v>539</v>
      </c>
      <c r="D35" s="1182"/>
      <c r="E35" s="1183"/>
      <c r="F35" s="36">
        <v>14.39</v>
      </c>
      <c r="G35" s="37">
        <v>13.87</v>
      </c>
      <c r="H35" s="37">
        <v>12.73</v>
      </c>
      <c r="I35" s="37">
        <v>11.76</v>
      </c>
      <c r="J35" s="38">
        <v>12.1</v>
      </c>
      <c r="K35" s="22"/>
      <c r="L35" s="22"/>
      <c r="M35" s="22"/>
      <c r="N35" s="22"/>
      <c r="O35" s="22"/>
      <c r="P35" s="22"/>
    </row>
    <row r="36" spans="1:16" ht="39" customHeight="1" x14ac:dyDescent="0.15">
      <c r="A36" s="22"/>
      <c r="B36" s="35"/>
      <c r="C36" s="1181" t="s">
        <v>540</v>
      </c>
      <c r="D36" s="1182"/>
      <c r="E36" s="1183"/>
      <c r="F36" s="36">
        <v>4.3600000000000003</v>
      </c>
      <c r="G36" s="37">
        <v>7.68</v>
      </c>
      <c r="H36" s="37">
        <v>8.8000000000000007</v>
      </c>
      <c r="I36" s="37">
        <v>9.51</v>
      </c>
      <c r="J36" s="38">
        <v>8.2899999999999991</v>
      </c>
      <c r="K36" s="22"/>
      <c r="L36" s="22"/>
      <c r="M36" s="22"/>
      <c r="N36" s="22"/>
      <c r="O36" s="22"/>
      <c r="P36" s="22"/>
    </row>
    <row r="37" spans="1:16" ht="39" customHeight="1" x14ac:dyDescent="0.15">
      <c r="A37" s="22"/>
      <c r="B37" s="35"/>
      <c r="C37" s="1181" t="s">
        <v>541</v>
      </c>
      <c r="D37" s="1182"/>
      <c r="E37" s="1183"/>
      <c r="F37" s="36">
        <v>6.01</v>
      </c>
      <c r="G37" s="37">
        <v>6.25</v>
      </c>
      <c r="H37" s="37">
        <v>6.09</v>
      </c>
      <c r="I37" s="37">
        <v>5.67</v>
      </c>
      <c r="J37" s="38">
        <v>5.26</v>
      </c>
      <c r="K37" s="22"/>
      <c r="L37" s="22"/>
      <c r="M37" s="22"/>
      <c r="N37" s="22"/>
      <c r="O37" s="22"/>
      <c r="P37" s="22"/>
    </row>
    <row r="38" spans="1:16" ht="39" customHeight="1" x14ac:dyDescent="0.15">
      <c r="A38" s="22"/>
      <c r="B38" s="35"/>
      <c r="C38" s="1181" t="s">
        <v>542</v>
      </c>
      <c r="D38" s="1182"/>
      <c r="E38" s="1183"/>
      <c r="F38" s="36">
        <v>0.76</v>
      </c>
      <c r="G38" s="37">
        <v>0.79</v>
      </c>
      <c r="H38" s="37">
        <v>1.82</v>
      </c>
      <c r="I38" s="37">
        <v>2.5299999999999998</v>
      </c>
      <c r="J38" s="38">
        <v>3.06</v>
      </c>
      <c r="K38" s="22"/>
      <c r="L38" s="22"/>
      <c r="M38" s="22"/>
      <c r="N38" s="22"/>
      <c r="O38" s="22"/>
      <c r="P38" s="22"/>
    </row>
    <row r="39" spans="1:16" ht="39" customHeight="1" x14ac:dyDescent="0.15">
      <c r="A39" s="22"/>
      <c r="B39" s="35"/>
      <c r="C39" s="1181" t="s">
        <v>543</v>
      </c>
      <c r="D39" s="1182"/>
      <c r="E39" s="1183"/>
      <c r="F39" s="36">
        <v>0.55000000000000004</v>
      </c>
      <c r="G39" s="37">
        <v>0.47</v>
      </c>
      <c r="H39" s="37">
        <v>0.67</v>
      </c>
      <c r="I39" s="37">
        <v>0.83</v>
      </c>
      <c r="J39" s="38">
        <v>0.77</v>
      </c>
      <c r="K39" s="22"/>
      <c r="L39" s="22"/>
      <c r="M39" s="22"/>
      <c r="N39" s="22"/>
      <c r="O39" s="22"/>
      <c r="P39" s="22"/>
    </row>
    <row r="40" spans="1:16" ht="39" customHeight="1" x14ac:dyDescent="0.15">
      <c r="A40" s="22"/>
      <c r="B40" s="35"/>
      <c r="C40" s="1181" t="s">
        <v>544</v>
      </c>
      <c r="D40" s="1182"/>
      <c r="E40" s="1183"/>
      <c r="F40" s="36">
        <v>0.48</v>
      </c>
      <c r="G40" s="37">
        <v>0.52</v>
      </c>
      <c r="H40" s="37">
        <v>0.53</v>
      </c>
      <c r="I40" s="37">
        <v>0.67</v>
      </c>
      <c r="J40" s="38">
        <v>0.71</v>
      </c>
      <c r="K40" s="22"/>
      <c r="L40" s="22"/>
      <c r="M40" s="22"/>
      <c r="N40" s="22"/>
      <c r="O40" s="22"/>
      <c r="P40" s="22"/>
    </row>
    <row r="41" spans="1:16" ht="39" customHeight="1" x14ac:dyDescent="0.15">
      <c r="A41" s="22"/>
      <c r="B41" s="35"/>
      <c r="C41" s="1181" t="s">
        <v>545</v>
      </c>
      <c r="D41" s="1182"/>
      <c r="E41" s="1183"/>
      <c r="F41" s="36">
        <v>0.06</v>
      </c>
      <c r="G41" s="37">
        <v>0.11</v>
      </c>
      <c r="H41" s="37">
        <v>0.08</v>
      </c>
      <c r="I41" s="37">
        <v>0.11</v>
      </c>
      <c r="J41" s="38">
        <v>0.12</v>
      </c>
      <c r="K41" s="22"/>
      <c r="L41" s="22"/>
      <c r="M41" s="22"/>
      <c r="N41" s="22"/>
      <c r="O41" s="22"/>
      <c r="P41" s="22"/>
    </row>
    <row r="42" spans="1:16" ht="39" customHeight="1" x14ac:dyDescent="0.15">
      <c r="A42" s="22"/>
      <c r="B42" s="39"/>
      <c r="C42" s="1181" t="s">
        <v>546</v>
      </c>
      <c r="D42" s="1182"/>
      <c r="E42" s="1183"/>
      <c r="F42" s="36" t="s">
        <v>492</v>
      </c>
      <c r="G42" s="37" t="s">
        <v>492</v>
      </c>
      <c r="H42" s="37" t="s">
        <v>492</v>
      </c>
      <c r="I42" s="37" t="s">
        <v>492</v>
      </c>
      <c r="J42" s="38" t="s">
        <v>492</v>
      </c>
      <c r="K42" s="22"/>
      <c r="L42" s="22"/>
      <c r="M42" s="22"/>
      <c r="N42" s="22"/>
      <c r="O42" s="22"/>
      <c r="P42" s="22"/>
    </row>
    <row r="43" spans="1:16" ht="39" customHeight="1" thickBot="1" x14ac:dyDescent="0.2">
      <c r="A43" s="22"/>
      <c r="B43" s="40"/>
      <c r="C43" s="1184" t="s">
        <v>547</v>
      </c>
      <c r="D43" s="1185"/>
      <c r="E43" s="1186"/>
      <c r="F43" s="41">
        <v>0.06</v>
      </c>
      <c r="G43" s="42">
        <v>0.09</v>
      </c>
      <c r="H43" s="42">
        <v>7.0000000000000007E-2</v>
      </c>
      <c r="I43" s="42">
        <v>0.13</v>
      </c>
      <c r="J43" s="43">
        <v>0.11</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z6y47n8uXk/nhIpztJ3e542Ib3kM8iZVF/CDoUBvsCTk+uKdrnwqkE2HOxNs1qyIQ6gSwFMfD5P2r1cXvLYt2A==" saltValue="0hVm7Ba9zYSzrqcX+DFdw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55"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530</v>
      </c>
      <c r="L44" s="56" t="s">
        <v>531</v>
      </c>
      <c r="M44" s="56" t="s">
        <v>532</v>
      </c>
      <c r="N44" s="56" t="s">
        <v>533</v>
      </c>
      <c r="O44" s="57" t="s">
        <v>534</v>
      </c>
      <c r="P44" s="48"/>
      <c r="Q44" s="48"/>
      <c r="R44" s="48"/>
      <c r="S44" s="48"/>
      <c r="T44" s="48"/>
      <c r="U44" s="48"/>
    </row>
    <row r="45" spans="1:21" ht="30.75" customHeight="1" x14ac:dyDescent="0.15">
      <c r="A45" s="48"/>
      <c r="B45" s="1212" t="s">
        <v>9</v>
      </c>
      <c r="C45" s="1213"/>
      <c r="D45" s="58"/>
      <c r="E45" s="1218" t="s">
        <v>10</v>
      </c>
      <c r="F45" s="1218"/>
      <c r="G45" s="1218"/>
      <c r="H45" s="1218"/>
      <c r="I45" s="1218"/>
      <c r="J45" s="1219"/>
      <c r="K45" s="59">
        <v>2288</v>
      </c>
      <c r="L45" s="60">
        <v>2269</v>
      </c>
      <c r="M45" s="60">
        <v>2396</v>
      </c>
      <c r="N45" s="60">
        <v>2471</v>
      </c>
      <c r="O45" s="61">
        <v>2450</v>
      </c>
      <c r="P45" s="48"/>
      <c r="Q45" s="48"/>
      <c r="R45" s="48"/>
      <c r="S45" s="48"/>
      <c r="T45" s="48"/>
      <c r="U45" s="48"/>
    </row>
    <row r="46" spans="1:21" ht="30.75" customHeight="1" x14ac:dyDescent="0.15">
      <c r="A46" s="48"/>
      <c r="B46" s="1214"/>
      <c r="C46" s="1215"/>
      <c r="D46" s="62"/>
      <c r="E46" s="1191" t="s">
        <v>11</v>
      </c>
      <c r="F46" s="1191"/>
      <c r="G46" s="1191"/>
      <c r="H46" s="1191"/>
      <c r="I46" s="1191"/>
      <c r="J46" s="1192"/>
      <c r="K46" s="63" t="s">
        <v>492</v>
      </c>
      <c r="L46" s="64" t="s">
        <v>492</v>
      </c>
      <c r="M46" s="64" t="s">
        <v>492</v>
      </c>
      <c r="N46" s="64" t="s">
        <v>492</v>
      </c>
      <c r="O46" s="65" t="s">
        <v>492</v>
      </c>
      <c r="P46" s="48"/>
      <c r="Q46" s="48"/>
      <c r="R46" s="48"/>
      <c r="S46" s="48"/>
      <c r="T46" s="48"/>
      <c r="U46" s="48"/>
    </row>
    <row r="47" spans="1:21" ht="30.75" customHeight="1" x14ac:dyDescent="0.15">
      <c r="A47" s="48"/>
      <c r="B47" s="1214"/>
      <c r="C47" s="1215"/>
      <c r="D47" s="62"/>
      <c r="E47" s="1191" t="s">
        <v>12</v>
      </c>
      <c r="F47" s="1191"/>
      <c r="G47" s="1191"/>
      <c r="H47" s="1191"/>
      <c r="I47" s="1191"/>
      <c r="J47" s="1192"/>
      <c r="K47" s="63" t="s">
        <v>492</v>
      </c>
      <c r="L47" s="64" t="s">
        <v>492</v>
      </c>
      <c r="M47" s="64" t="s">
        <v>492</v>
      </c>
      <c r="N47" s="64" t="s">
        <v>492</v>
      </c>
      <c r="O47" s="65" t="s">
        <v>492</v>
      </c>
      <c r="P47" s="48"/>
      <c r="Q47" s="48"/>
      <c r="R47" s="48"/>
      <c r="S47" s="48"/>
      <c r="T47" s="48"/>
      <c r="U47" s="48"/>
    </row>
    <row r="48" spans="1:21" ht="30.75" customHeight="1" x14ac:dyDescent="0.15">
      <c r="A48" s="48"/>
      <c r="B48" s="1214"/>
      <c r="C48" s="1215"/>
      <c r="D48" s="62"/>
      <c r="E48" s="1191" t="s">
        <v>13</v>
      </c>
      <c r="F48" s="1191"/>
      <c r="G48" s="1191"/>
      <c r="H48" s="1191"/>
      <c r="I48" s="1191"/>
      <c r="J48" s="1192"/>
      <c r="K48" s="63">
        <v>447</v>
      </c>
      <c r="L48" s="64">
        <v>459</v>
      </c>
      <c r="M48" s="64">
        <v>421</v>
      </c>
      <c r="N48" s="64">
        <v>456</v>
      </c>
      <c r="O48" s="65">
        <v>461</v>
      </c>
      <c r="P48" s="48"/>
      <c r="Q48" s="48"/>
      <c r="R48" s="48"/>
      <c r="S48" s="48"/>
      <c r="T48" s="48"/>
      <c r="U48" s="48"/>
    </row>
    <row r="49" spans="1:21" ht="30.75" customHeight="1" x14ac:dyDescent="0.15">
      <c r="A49" s="48"/>
      <c r="B49" s="1214"/>
      <c r="C49" s="1215"/>
      <c r="D49" s="62"/>
      <c r="E49" s="1191" t="s">
        <v>14</v>
      </c>
      <c r="F49" s="1191"/>
      <c r="G49" s="1191"/>
      <c r="H49" s="1191"/>
      <c r="I49" s="1191"/>
      <c r="J49" s="1192"/>
      <c r="K49" s="63">
        <v>35</v>
      </c>
      <c r="L49" s="64" t="s">
        <v>492</v>
      </c>
      <c r="M49" s="64" t="s">
        <v>492</v>
      </c>
      <c r="N49" s="64" t="s">
        <v>492</v>
      </c>
      <c r="O49" s="65" t="s">
        <v>492</v>
      </c>
      <c r="P49" s="48"/>
      <c r="Q49" s="48"/>
      <c r="R49" s="48"/>
      <c r="S49" s="48"/>
      <c r="T49" s="48"/>
      <c r="U49" s="48"/>
    </row>
    <row r="50" spans="1:21" ht="30.75" customHeight="1" x14ac:dyDescent="0.15">
      <c r="A50" s="48"/>
      <c r="B50" s="1214"/>
      <c r="C50" s="1215"/>
      <c r="D50" s="62"/>
      <c r="E50" s="1191" t="s">
        <v>15</v>
      </c>
      <c r="F50" s="1191"/>
      <c r="G50" s="1191"/>
      <c r="H50" s="1191"/>
      <c r="I50" s="1191"/>
      <c r="J50" s="1192"/>
      <c r="K50" s="63" t="s">
        <v>492</v>
      </c>
      <c r="L50" s="64" t="s">
        <v>492</v>
      </c>
      <c r="M50" s="64" t="s">
        <v>492</v>
      </c>
      <c r="N50" s="64" t="s">
        <v>492</v>
      </c>
      <c r="O50" s="65" t="s">
        <v>492</v>
      </c>
      <c r="P50" s="48"/>
      <c r="Q50" s="48"/>
      <c r="R50" s="48"/>
      <c r="S50" s="48"/>
      <c r="T50" s="48"/>
      <c r="U50" s="48"/>
    </row>
    <row r="51" spans="1:21" ht="30.75" customHeight="1" x14ac:dyDescent="0.15">
      <c r="A51" s="48"/>
      <c r="B51" s="1216"/>
      <c r="C51" s="1217"/>
      <c r="D51" s="66"/>
      <c r="E51" s="1191" t="s">
        <v>16</v>
      </c>
      <c r="F51" s="1191"/>
      <c r="G51" s="1191"/>
      <c r="H51" s="1191"/>
      <c r="I51" s="1191"/>
      <c r="J51" s="1192"/>
      <c r="K51" s="63" t="s">
        <v>492</v>
      </c>
      <c r="L51" s="64" t="s">
        <v>492</v>
      </c>
      <c r="M51" s="64" t="s">
        <v>492</v>
      </c>
      <c r="N51" s="64" t="s">
        <v>492</v>
      </c>
      <c r="O51" s="65" t="s">
        <v>492</v>
      </c>
      <c r="P51" s="48"/>
      <c r="Q51" s="48"/>
      <c r="R51" s="48"/>
      <c r="S51" s="48"/>
      <c r="T51" s="48"/>
      <c r="U51" s="48"/>
    </row>
    <row r="52" spans="1:21" ht="30.75" customHeight="1" x14ac:dyDescent="0.15">
      <c r="A52" s="48"/>
      <c r="B52" s="1189" t="s">
        <v>17</v>
      </c>
      <c r="C52" s="1190"/>
      <c r="D52" s="66"/>
      <c r="E52" s="1191" t="s">
        <v>18</v>
      </c>
      <c r="F52" s="1191"/>
      <c r="G52" s="1191"/>
      <c r="H52" s="1191"/>
      <c r="I52" s="1191"/>
      <c r="J52" s="1192"/>
      <c r="K52" s="63">
        <v>1760</v>
      </c>
      <c r="L52" s="64">
        <v>1717</v>
      </c>
      <c r="M52" s="64">
        <v>1855</v>
      </c>
      <c r="N52" s="64">
        <v>1827</v>
      </c>
      <c r="O52" s="65">
        <v>1869</v>
      </c>
      <c r="P52" s="48"/>
      <c r="Q52" s="48"/>
      <c r="R52" s="48"/>
      <c r="S52" s="48"/>
      <c r="T52" s="48"/>
      <c r="U52" s="48"/>
    </row>
    <row r="53" spans="1:21" ht="30.75" customHeight="1" thickBot="1" x14ac:dyDescent="0.2">
      <c r="A53" s="48"/>
      <c r="B53" s="1193" t="s">
        <v>19</v>
      </c>
      <c r="C53" s="1194"/>
      <c r="D53" s="67"/>
      <c r="E53" s="1195" t="s">
        <v>20</v>
      </c>
      <c r="F53" s="1195"/>
      <c r="G53" s="1195"/>
      <c r="H53" s="1195"/>
      <c r="I53" s="1195"/>
      <c r="J53" s="1196"/>
      <c r="K53" s="68">
        <v>1010</v>
      </c>
      <c r="L53" s="69">
        <v>1011</v>
      </c>
      <c r="M53" s="69">
        <v>962</v>
      </c>
      <c r="N53" s="69">
        <v>1100</v>
      </c>
      <c r="O53" s="70">
        <v>1042</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548</v>
      </c>
      <c r="L57" s="81" t="s">
        <v>549</v>
      </c>
      <c r="M57" s="81" t="s">
        <v>550</v>
      </c>
      <c r="N57" s="81" t="s">
        <v>551</v>
      </c>
      <c r="O57" s="82" t="s">
        <v>552</v>
      </c>
      <c r="P57" s="48"/>
      <c r="Q57" s="48"/>
      <c r="R57" s="48"/>
      <c r="S57" s="48"/>
      <c r="T57" s="48"/>
      <c r="U57" s="48"/>
    </row>
    <row r="58" spans="1:21" ht="31.5" customHeight="1" x14ac:dyDescent="0.15">
      <c r="B58" s="1197" t="s">
        <v>24</v>
      </c>
      <c r="C58" s="1198"/>
      <c r="D58" s="1203" t="s">
        <v>25</v>
      </c>
      <c r="E58" s="1204"/>
      <c r="F58" s="1204"/>
      <c r="G58" s="1204"/>
      <c r="H58" s="1204"/>
      <c r="I58" s="1204"/>
      <c r="J58" s="1205"/>
      <c r="K58" s="83"/>
      <c r="L58" s="84"/>
      <c r="M58" s="84"/>
      <c r="N58" s="84"/>
      <c r="O58" s="85"/>
    </row>
    <row r="59" spans="1:21" ht="31.5" customHeight="1" x14ac:dyDescent="0.15">
      <c r="B59" s="1199"/>
      <c r="C59" s="1200"/>
      <c r="D59" s="1206" t="s">
        <v>26</v>
      </c>
      <c r="E59" s="1207"/>
      <c r="F59" s="1207"/>
      <c r="G59" s="1207"/>
      <c r="H59" s="1207"/>
      <c r="I59" s="1207"/>
      <c r="J59" s="1208"/>
      <c r="K59" s="86"/>
      <c r="L59" s="87"/>
      <c r="M59" s="87"/>
      <c r="N59" s="87"/>
      <c r="O59" s="88"/>
    </row>
    <row r="60" spans="1:21" ht="31.5" customHeight="1" thickBot="1" x14ac:dyDescent="0.2">
      <c r="B60" s="1201"/>
      <c r="C60" s="1202"/>
      <c r="D60" s="1209" t="s">
        <v>27</v>
      </c>
      <c r="E60" s="1210"/>
      <c r="F60" s="1210"/>
      <c r="G60" s="1210"/>
      <c r="H60" s="1210"/>
      <c r="I60" s="1210"/>
      <c r="J60" s="1211"/>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CM0bjX5wQ4YB2QU1cxARPVlNUZSJqSWTTJj7CFkzsxqfesylReV7cPy+Ug3olOdXUmdjHVRPOEq0D3HQ1JOIg==" saltValue="So+NaWrAZohvEMWjuKu5Uw=="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31"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530</v>
      </c>
      <c r="J40" s="103" t="s">
        <v>531</v>
      </c>
      <c r="K40" s="103" t="s">
        <v>532</v>
      </c>
      <c r="L40" s="103" t="s">
        <v>533</v>
      </c>
      <c r="M40" s="104" t="s">
        <v>534</v>
      </c>
    </row>
    <row r="41" spans="2:13" ht="27.75" customHeight="1" x14ac:dyDescent="0.15">
      <c r="B41" s="1232" t="s">
        <v>30</v>
      </c>
      <c r="C41" s="1233"/>
      <c r="D41" s="105"/>
      <c r="E41" s="1234" t="s">
        <v>31</v>
      </c>
      <c r="F41" s="1234"/>
      <c r="G41" s="1234"/>
      <c r="H41" s="1235"/>
      <c r="I41" s="355">
        <v>17810</v>
      </c>
      <c r="J41" s="356">
        <v>17757</v>
      </c>
      <c r="K41" s="356">
        <v>18038</v>
      </c>
      <c r="L41" s="356">
        <v>18141</v>
      </c>
      <c r="M41" s="357">
        <v>19697</v>
      </c>
    </row>
    <row r="42" spans="2:13" ht="27.75" customHeight="1" x14ac:dyDescent="0.15">
      <c r="B42" s="1222"/>
      <c r="C42" s="1223"/>
      <c r="D42" s="106"/>
      <c r="E42" s="1226" t="s">
        <v>32</v>
      </c>
      <c r="F42" s="1226"/>
      <c r="G42" s="1226"/>
      <c r="H42" s="1227"/>
      <c r="I42" s="358" t="s">
        <v>492</v>
      </c>
      <c r="J42" s="359" t="s">
        <v>492</v>
      </c>
      <c r="K42" s="359" t="s">
        <v>492</v>
      </c>
      <c r="L42" s="359" t="s">
        <v>492</v>
      </c>
      <c r="M42" s="360" t="s">
        <v>492</v>
      </c>
    </row>
    <row r="43" spans="2:13" ht="27.75" customHeight="1" x14ac:dyDescent="0.15">
      <c r="B43" s="1222"/>
      <c r="C43" s="1223"/>
      <c r="D43" s="106"/>
      <c r="E43" s="1226" t="s">
        <v>33</v>
      </c>
      <c r="F43" s="1226"/>
      <c r="G43" s="1226"/>
      <c r="H43" s="1227"/>
      <c r="I43" s="358">
        <v>3721</v>
      </c>
      <c r="J43" s="359">
        <v>4010</v>
      </c>
      <c r="K43" s="359">
        <v>3552</v>
      </c>
      <c r="L43" s="359">
        <v>3643</v>
      </c>
      <c r="M43" s="360">
        <v>3679</v>
      </c>
    </row>
    <row r="44" spans="2:13" ht="27.75" customHeight="1" x14ac:dyDescent="0.15">
      <c r="B44" s="1222"/>
      <c r="C44" s="1223"/>
      <c r="D44" s="106"/>
      <c r="E44" s="1226" t="s">
        <v>34</v>
      </c>
      <c r="F44" s="1226"/>
      <c r="G44" s="1226"/>
      <c r="H44" s="1227"/>
      <c r="I44" s="358" t="s">
        <v>492</v>
      </c>
      <c r="J44" s="359" t="s">
        <v>492</v>
      </c>
      <c r="K44" s="359" t="s">
        <v>492</v>
      </c>
      <c r="L44" s="359" t="s">
        <v>492</v>
      </c>
      <c r="M44" s="360" t="s">
        <v>492</v>
      </c>
    </row>
    <row r="45" spans="2:13" ht="27.75" customHeight="1" x14ac:dyDescent="0.15">
      <c r="B45" s="1222"/>
      <c r="C45" s="1223"/>
      <c r="D45" s="106"/>
      <c r="E45" s="1226" t="s">
        <v>35</v>
      </c>
      <c r="F45" s="1226"/>
      <c r="G45" s="1226"/>
      <c r="H45" s="1227"/>
      <c r="I45" s="358">
        <v>831</v>
      </c>
      <c r="J45" s="359">
        <v>458</v>
      </c>
      <c r="K45" s="359" t="s">
        <v>492</v>
      </c>
      <c r="L45" s="359">
        <v>306</v>
      </c>
      <c r="M45" s="360">
        <v>355</v>
      </c>
    </row>
    <row r="46" spans="2:13" ht="27.75" customHeight="1" x14ac:dyDescent="0.15">
      <c r="B46" s="1222"/>
      <c r="C46" s="1223"/>
      <c r="D46" s="107"/>
      <c r="E46" s="1226" t="s">
        <v>36</v>
      </c>
      <c r="F46" s="1226"/>
      <c r="G46" s="1226"/>
      <c r="H46" s="1227"/>
      <c r="I46" s="358" t="s">
        <v>492</v>
      </c>
      <c r="J46" s="359" t="s">
        <v>492</v>
      </c>
      <c r="K46" s="359" t="s">
        <v>492</v>
      </c>
      <c r="L46" s="359" t="s">
        <v>492</v>
      </c>
      <c r="M46" s="360" t="s">
        <v>492</v>
      </c>
    </row>
    <row r="47" spans="2:13" ht="27.75" customHeight="1" x14ac:dyDescent="0.15">
      <c r="B47" s="1222"/>
      <c r="C47" s="1223"/>
      <c r="D47" s="108"/>
      <c r="E47" s="1236" t="s">
        <v>37</v>
      </c>
      <c r="F47" s="1237"/>
      <c r="G47" s="1237"/>
      <c r="H47" s="1238"/>
      <c r="I47" s="358" t="s">
        <v>492</v>
      </c>
      <c r="J47" s="359" t="s">
        <v>492</v>
      </c>
      <c r="K47" s="359" t="s">
        <v>492</v>
      </c>
      <c r="L47" s="359" t="s">
        <v>492</v>
      </c>
      <c r="M47" s="360" t="s">
        <v>492</v>
      </c>
    </row>
    <row r="48" spans="2:13" ht="27.75" customHeight="1" x14ac:dyDescent="0.15">
      <c r="B48" s="1222"/>
      <c r="C48" s="1223"/>
      <c r="D48" s="106"/>
      <c r="E48" s="1226" t="s">
        <v>38</v>
      </c>
      <c r="F48" s="1226"/>
      <c r="G48" s="1226"/>
      <c r="H48" s="1227"/>
      <c r="I48" s="358" t="s">
        <v>492</v>
      </c>
      <c r="J48" s="359" t="s">
        <v>492</v>
      </c>
      <c r="K48" s="359" t="s">
        <v>492</v>
      </c>
      <c r="L48" s="359" t="s">
        <v>492</v>
      </c>
      <c r="M48" s="360" t="s">
        <v>492</v>
      </c>
    </row>
    <row r="49" spans="2:13" ht="27.75" customHeight="1" x14ac:dyDescent="0.15">
      <c r="B49" s="1224"/>
      <c r="C49" s="1225"/>
      <c r="D49" s="106"/>
      <c r="E49" s="1226" t="s">
        <v>39</v>
      </c>
      <c r="F49" s="1226"/>
      <c r="G49" s="1226"/>
      <c r="H49" s="1227"/>
      <c r="I49" s="358" t="s">
        <v>492</v>
      </c>
      <c r="J49" s="359" t="s">
        <v>492</v>
      </c>
      <c r="K49" s="359" t="s">
        <v>492</v>
      </c>
      <c r="L49" s="359" t="s">
        <v>492</v>
      </c>
      <c r="M49" s="360" t="s">
        <v>492</v>
      </c>
    </row>
    <row r="50" spans="2:13" ht="27.75" customHeight="1" x14ac:dyDescent="0.15">
      <c r="B50" s="1220" t="s">
        <v>40</v>
      </c>
      <c r="C50" s="1221"/>
      <c r="D50" s="109"/>
      <c r="E50" s="1226" t="s">
        <v>41</v>
      </c>
      <c r="F50" s="1226"/>
      <c r="G50" s="1226"/>
      <c r="H50" s="1227"/>
      <c r="I50" s="358">
        <v>9104</v>
      </c>
      <c r="J50" s="359">
        <v>7387</v>
      </c>
      <c r="K50" s="359">
        <v>8345</v>
      </c>
      <c r="L50" s="359">
        <v>8695</v>
      </c>
      <c r="M50" s="360">
        <v>8709</v>
      </c>
    </row>
    <row r="51" spans="2:13" ht="27.75" customHeight="1" x14ac:dyDescent="0.15">
      <c r="B51" s="1222"/>
      <c r="C51" s="1223"/>
      <c r="D51" s="106"/>
      <c r="E51" s="1226" t="s">
        <v>42</v>
      </c>
      <c r="F51" s="1226"/>
      <c r="G51" s="1226"/>
      <c r="H51" s="1227"/>
      <c r="I51" s="358">
        <v>710</v>
      </c>
      <c r="J51" s="359">
        <v>654</v>
      </c>
      <c r="K51" s="359">
        <v>602</v>
      </c>
      <c r="L51" s="359">
        <v>536</v>
      </c>
      <c r="M51" s="360">
        <v>1485</v>
      </c>
    </row>
    <row r="52" spans="2:13" ht="27.75" customHeight="1" x14ac:dyDescent="0.15">
      <c r="B52" s="1224"/>
      <c r="C52" s="1225"/>
      <c r="D52" s="106"/>
      <c r="E52" s="1226" t="s">
        <v>43</v>
      </c>
      <c r="F52" s="1226"/>
      <c r="G52" s="1226"/>
      <c r="H52" s="1227"/>
      <c r="I52" s="358">
        <v>16171</v>
      </c>
      <c r="J52" s="359">
        <v>16142</v>
      </c>
      <c r="K52" s="359">
        <v>16332</v>
      </c>
      <c r="L52" s="359">
        <v>16551</v>
      </c>
      <c r="M52" s="360">
        <v>17050</v>
      </c>
    </row>
    <row r="53" spans="2:13" ht="27.75" customHeight="1" thickBot="1" x14ac:dyDescent="0.2">
      <c r="B53" s="1228" t="s">
        <v>19</v>
      </c>
      <c r="C53" s="1229"/>
      <c r="D53" s="110"/>
      <c r="E53" s="1230" t="s">
        <v>44</v>
      </c>
      <c r="F53" s="1230"/>
      <c r="G53" s="1230"/>
      <c r="H53" s="1231"/>
      <c r="I53" s="361">
        <v>-3621</v>
      </c>
      <c r="J53" s="362">
        <v>-1958</v>
      </c>
      <c r="K53" s="362">
        <v>-3691</v>
      </c>
      <c r="L53" s="362">
        <v>-3692</v>
      </c>
      <c r="M53" s="363">
        <v>-3514</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v5fBRV9sDWHxWLRbGBDpoCnelIZgit+3CRw1Cr2m2TxFMxQNG8g5+ITX8undZKF5SGCByHr4eGJ5C/svEpVZyg==" saltValue="zj/4TQELtPss0rVDPcsMW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532</v>
      </c>
      <c r="G54" s="119" t="s">
        <v>533</v>
      </c>
      <c r="H54" s="120" t="s">
        <v>534</v>
      </c>
    </row>
    <row r="55" spans="2:8" ht="52.5" customHeight="1" x14ac:dyDescent="0.15">
      <c r="B55" s="121"/>
      <c r="C55" s="1247" t="s">
        <v>46</v>
      </c>
      <c r="D55" s="1247"/>
      <c r="E55" s="1248"/>
      <c r="F55" s="122">
        <v>3584</v>
      </c>
      <c r="G55" s="122">
        <v>4066</v>
      </c>
      <c r="H55" s="123">
        <v>4158</v>
      </c>
    </row>
    <row r="56" spans="2:8" ht="52.5" customHeight="1" x14ac:dyDescent="0.15">
      <c r="B56" s="124"/>
      <c r="C56" s="1249" t="s">
        <v>47</v>
      </c>
      <c r="D56" s="1249"/>
      <c r="E56" s="1250"/>
      <c r="F56" s="125">
        <v>620</v>
      </c>
      <c r="G56" s="125">
        <v>620</v>
      </c>
      <c r="H56" s="126">
        <v>621</v>
      </c>
    </row>
    <row r="57" spans="2:8" ht="53.25" customHeight="1" x14ac:dyDescent="0.15">
      <c r="B57" s="124"/>
      <c r="C57" s="1251" t="s">
        <v>48</v>
      </c>
      <c r="D57" s="1251"/>
      <c r="E57" s="1252"/>
      <c r="F57" s="127">
        <v>4181</v>
      </c>
      <c r="G57" s="127">
        <v>3871</v>
      </c>
      <c r="H57" s="128">
        <v>3619</v>
      </c>
    </row>
    <row r="58" spans="2:8" ht="45.75" customHeight="1" x14ac:dyDescent="0.15">
      <c r="B58" s="129"/>
      <c r="C58" s="1239" t="s">
        <v>560</v>
      </c>
      <c r="D58" s="1240"/>
      <c r="E58" s="1241"/>
      <c r="F58" s="130">
        <v>1605</v>
      </c>
      <c r="G58" s="130">
        <v>1584</v>
      </c>
      <c r="H58" s="131">
        <v>1612</v>
      </c>
    </row>
    <row r="59" spans="2:8" ht="45.75" customHeight="1" x14ac:dyDescent="0.15">
      <c r="B59" s="129"/>
      <c r="C59" s="1239" t="s">
        <v>561</v>
      </c>
      <c r="D59" s="1240"/>
      <c r="E59" s="1241"/>
      <c r="F59" s="130">
        <v>919</v>
      </c>
      <c r="G59" s="130">
        <v>899</v>
      </c>
      <c r="H59" s="131">
        <v>748</v>
      </c>
    </row>
    <row r="60" spans="2:8" ht="45.75" customHeight="1" x14ac:dyDescent="0.15">
      <c r="B60" s="129"/>
      <c r="C60" s="1239" t="s">
        <v>562</v>
      </c>
      <c r="D60" s="1240"/>
      <c r="E60" s="1241"/>
      <c r="F60" s="130">
        <v>872</v>
      </c>
      <c r="G60" s="130">
        <v>703</v>
      </c>
      <c r="H60" s="131">
        <v>526</v>
      </c>
    </row>
    <row r="61" spans="2:8" ht="45.75" customHeight="1" x14ac:dyDescent="0.15">
      <c r="B61" s="129"/>
      <c r="C61" s="1239" t="s">
        <v>563</v>
      </c>
      <c r="D61" s="1240"/>
      <c r="E61" s="1241"/>
      <c r="F61" s="130">
        <v>285</v>
      </c>
      <c r="G61" s="130">
        <v>285</v>
      </c>
      <c r="H61" s="131">
        <v>285</v>
      </c>
    </row>
    <row r="62" spans="2:8" ht="45.75" customHeight="1" thickBot="1" x14ac:dyDescent="0.2">
      <c r="B62" s="132"/>
      <c r="C62" s="1242" t="s">
        <v>564</v>
      </c>
      <c r="D62" s="1243"/>
      <c r="E62" s="1244"/>
      <c r="F62" s="133">
        <v>132</v>
      </c>
      <c r="G62" s="133">
        <v>138</v>
      </c>
      <c r="H62" s="134">
        <v>143</v>
      </c>
    </row>
    <row r="63" spans="2:8" ht="52.5" customHeight="1" thickBot="1" x14ac:dyDescent="0.2">
      <c r="B63" s="135"/>
      <c r="C63" s="1245" t="s">
        <v>49</v>
      </c>
      <c r="D63" s="1245"/>
      <c r="E63" s="1246"/>
      <c r="F63" s="136">
        <v>8385</v>
      </c>
      <c r="G63" s="136">
        <v>8557</v>
      </c>
      <c r="H63" s="137">
        <v>8398</v>
      </c>
    </row>
    <row r="64" spans="2:8" x14ac:dyDescent="0.15"/>
  </sheetData>
  <sheetProtection algorithmName="SHA-512" hashValue="Ra0khhfi0wEJ0Dr4dH8YhkhbZmjWVmmanLa8WB6Y3FJKQE88sOltVPEAG5dLj4ovXD52U1CXrGqFf1eYTpK+5A==" saltValue="X91SElKU3KTEL0R35EQ9k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6F300-73AA-4F5C-9DB3-0AF3A22A0E13}">
  <sheetPr>
    <pageSetUpPr fitToPage="1"/>
  </sheetPr>
  <dimension ref="A1:DE85"/>
  <sheetViews>
    <sheetView showGridLines="0" zoomScaleNormal="100" zoomScaleSheetLayoutView="55" workbookViewId="0">
      <selection activeCell="BE17" sqref="BE17"/>
    </sheetView>
  </sheetViews>
  <sheetFormatPr defaultColWidth="0" defaultRowHeight="13.5" customHeight="1" zeroHeight="1" x14ac:dyDescent="0.15"/>
  <cols>
    <col min="1" max="1" width="6.375" style="366" customWidth="1"/>
    <col min="2" max="107" width="2.5" style="366" customWidth="1"/>
    <col min="108" max="108" width="6.125" style="373" customWidth="1"/>
    <col min="109" max="109" width="5.875" style="372" customWidth="1"/>
    <col min="110" max="16384" width="8.625" style="366" hidden="1"/>
  </cols>
  <sheetData>
    <row r="1" spans="1:109" ht="42.75" customHeight="1" x14ac:dyDescent="0.15">
      <c r="A1" s="364"/>
      <c r="B1" s="365"/>
      <c r="DD1" s="366"/>
      <c r="DE1" s="366"/>
    </row>
    <row r="2" spans="1:109" ht="25.5" customHeight="1" x14ac:dyDescent="0.15">
      <c r="A2" s="367"/>
      <c r="C2" s="367"/>
      <c r="O2" s="367"/>
      <c r="P2" s="367"/>
      <c r="Q2" s="367"/>
      <c r="R2" s="367"/>
      <c r="S2" s="367"/>
      <c r="T2" s="367"/>
      <c r="U2" s="367"/>
      <c r="V2" s="367"/>
      <c r="W2" s="367"/>
      <c r="X2" s="367"/>
      <c r="Y2" s="367"/>
      <c r="Z2" s="367"/>
      <c r="AA2" s="367"/>
      <c r="AB2" s="367"/>
      <c r="AC2" s="367"/>
      <c r="AD2" s="367"/>
      <c r="AE2" s="367"/>
      <c r="AF2" s="367"/>
      <c r="AG2" s="367"/>
      <c r="AH2" s="367"/>
      <c r="AI2" s="367"/>
      <c r="AU2" s="367"/>
      <c r="BG2" s="367"/>
      <c r="BS2" s="367"/>
      <c r="CE2" s="367"/>
      <c r="CQ2" s="367"/>
      <c r="DD2" s="366"/>
      <c r="DE2" s="366"/>
    </row>
    <row r="3" spans="1:109" ht="25.5" customHeight="1" x14ac:dyDescent="0.15">
      <c r="A3" s="367"/>
      <c r="C3" s="367"/>
      <c r="O3" s="367"/>
      <c r="P3" s="367"/>
      <c r="Q3" s="367"/>
      <c r="R3" s="367"/>
      <c r="S3" s="367"/>
      <c r="T3" s="367"/>
      <c r="U3" s="367"/>
      <c r="V3" s="367"/>
      <c r="W3" s="367"/>
      <c r="X3" s="367"/>
      <c r="Y3" s="367"/>
      <c r="Z3" s="367"/>
      <c r="AA3" s="367"/>
      <c r="AB3" s="367"/>
      <c r="AC3" s="367"/>
      <c r="AD3" s="367"/>
      <c r="AE3" s="367"/>
      <c r="AF3" s="367"/>
      <c r="AG3" s="367"/>
      <c r="AH3" s="367"/>
      <c r="AI3" s="367"/>
      <c r="AU3" s="367"/>
      <c r="BG3" s="367"/>
      <c r="BS3" s="367"/>
      <c r="CE3" s="367"/>
      <c r="CQ3" s="367"/>
      <c r="DD3" s="366"/>
      <c r="DE3" s="366"/>
    </row>
    <row r="4" spans="1:109" s="259" customFormat="1" x14ac:dyDescent="0.15">
      <c r="A4" s="367"/>
      <c r="B4" s="367"/>
      <c r="C4" s="367"/>
      <c r="D4" s="367"/>
      <c r="E4" s="367"/>
      <c r="F4" s="367"/>
      <c r="G4" s="367"/>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367"/>
      <c r="AT4" s="367"/>
      <c r="AU4" s="367"/>
      <c r="AV4" s="367"/>
      <c r="AW4" s="367"/>
      <c r="AX4" s="367"/>
      <c r="AY4" s="367"/>
      <c r="AZ4" s="367"/>
      <c r="BA4" s="367"/>
      <c r="BB4" s="367"/>
      <c r="BC4" s="367"/>
      <c r="BD4" s="367"/>
      <c r="BE4" s="367"/>
      <c r="BF4" s="367"/>
      <c r="BG4" s="367"/>
      <c r="BH4" s="367"/>
      <c r="BI4" s="367"/>
      <c r="BJ4" s="367"/>
      <c r="BK4" s="367"/>
      <c r="BL4" s="367"/>
      <c r="BM4" s="367"/>
      <c r="BN4" s="367"/>
      <c r="BO4" s="367"/>
      <c r="BP4" s="367"/>
      <c r="BQ4" s="367"/>
      <c r="BR4" s="367"/>
      <c r="BS4" s="367"/>
      <c r="BT4" s="367"/>
      <c r="BU4" s="367"/>
      <c r="BV4" s="367"/>
      <c r="BW4" s="367"/>
      <c r="BX4" s="367"/>
      <c r="BY4" s="367"/>
      <c r="BZ4" s="367"/>
      <c r="CA4" s="367"/>
      <c r="CB4" s="367"/>
      <c r="CC4" s="367"/>
      <c r="CD4" s="367"/>
      <c r="CE4" s="367"/>
      <c r="CF4" s="367"/>
      <c r="CG4" s="367"/>
      <c r="CH4" s="367"/>
      <c r="CI4" s="367"/>
      <c r="CJ4" s="367"/>
      <c r="CK4" s="367"/>
      <c r="CL4" s="367"/>
      <c r="CM4" s="367"/>
      <c r="CN4" s="367"/>
      <c r="CO4" s="367"/>
      <c r="CP4" s="367"/>
      <c r="CQ4" s="367"/>
      <c r="CR4" s="367"/>
      <c r="CS4" s="367"/>
      <c r="CT4" s="367"/>
      <c r="CU4" s="367"/>
      <c r="CV4" s="367"/>
      <c r="CW4" s="367"/>
      <c r="CX4" s="367"/>
      <c r="CY4" s="367"/>
      <c r="CZ4" s="367"/>
      <c r="DA4" s="367"/>
      <c r="DB4" s="367"/>
      <c r="DC4" s="367"/>
      <c r="DD4" s="367"/>
      <c r="DE4" s="367"/>
    </row>
    <row r="5" spans="1:109" s="259" customFormat="1" x14ac:dyDescent="0.15">
      <c r="A5" s="367"/>
      <c r="B5" s="367"/>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367"/>
      <c r="CO5" s="367"/>
      <c r="CP5" s="367"/>
      <c r="CQ5" s="367"/>
      <c r="CR5" s="367"/>
      <c r="CS5" s="367"/>
      <c r="CT5" s="367"/>
      <c r="CU5" s="367"/>
      <c r="CV5" s="367"/>
      <c r="CW5" s="367"/>
      <c r="CX5" s="367"/>
      <c r="CY5" s="367"/>
      <c r="CZ5" s="367"/>
      <c r="DA5" s="367"/>
      <c r="DB5" s="367"/>
      <c r="DC5" s="367"/>
      <c r="DD5" s="367"/>
      <c r="DE5" s="367"/>
    </row>
    <row r="6" spans="1:109" s="259" customFormat="1" x14ac:dyDescent="0.15">
      <c r="A6" s="367"/>
      <c r="B6" s="367"/>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c r="BG6" s="367"/>
      <c r="BH6" s="367"/>
      <c r="BI6" s="367"/>
      <c r="BJ6" s="367"/>
      <c r="BK6" s="367"/>
      <c r="BL6" s="367"/>
      <c r="BM6" s="367"/>
      <c r="BN6" s="367"/>
      <c r="BO6" s="367"/>
      <c r="BP6" s="367"/>
      <c r="BQ6" s="367"/>
      <c r="BR6" s="367"/>
      <c r="BS6" s="367"/>
      <c r="BT6" s="367"/>
      <c r="BU6" s="367"/>
      <c r="BV6" s="367"/>
      <c r="BW6" s="367"/>
      <c r="BX6" s="367"/>
      <c r="BY6" s="367"/>
      <c r="BZ6" s="367"/>
      <c r="CA6" s="367"/>
      <c r="CB6" s="367"/>
      <c r="CC6" s="367"/>
      <c r="CD6" s="367"/>
      <c r="CE6" s="367"/>
      <c r="CF6" s="367"/>
      <c r="CG6" s="367"/>
      <c r="CH6" s="367"/>
      <c r="CI6" s="367"/>
      <c r="CJ6" s="367"/>
      <c r="CK6" s="367"/>
      <c r="CL6" s="367"/>
      <c r="CM6" s="367"/>
      <c r="CN6" s="367"/>
      <c r="CO6" s="367"/>
      <c r="CP6" s="367"/>
      <c r="CQ6" s="367"/>
      <c r="CR6" s="367"/>
      <c r="CS6" s="367"/>
      <c r="CT6" s="367"/>
      <c r="CU6" s="367"/>
      <c r="CV6" s="367"/>
      <c r="CW6" s="367"/>
      <c r="CX6" s="367"/>
      <c r="CY6" s="367"/>
      <c r="CZ6" s="367"/>
      <c r="DA6" s="367"/>
      <c r="DB6" s="367"/>
      <c r="DC6" s="367"/>
      <c r="DD6" s="367"/>
      <c r="DE6" s="367"/>
    </row>
    <row r="7" spans="1:109" s="259" customFormat="1" x14ac:dyDescent="0.15">
      <c r="A7" s="367"/>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c r="CG7" s="367"/>
      <c r="CH7" s="367"/>
      <c r="CI7" s="367"/>
      <c r="CJ7" s="367"/>
      <c r="CK7" s="367"/>
      <c r="CL7" s="367"/>
      <c r="CM7" s="367"/>
      <c r="CN7" s="367"/>
      <c r="CO7" s="367"/>
      <c r="CP7" s="367"/>
      <c r="CQ7" s="367"/>
      <c r="CR7" s="367"/>
      <c r="CS7" s="367"/>
      <c r="CT7" s="367"/>
      <c r="CU7" s="367"/>
      <c r="CV7" s="367"/>
      <c r="CW7" s="367"/>
      <c r="CX7" s="367"/>
      <c r="CY7" s="367"/>
      <c r="CZ7" s="367"/>
      <c r="DA7" s="367"/>
      <c r="DB7" s="367"/>
      <c r="DC7" s="367"/>
      <c r="DD7" s="367"/>
      <c r="DE7" s="367"/>
    </row>
    <row r="8" spans="1:109" s="259" customFormat="1" x14ac:dyDescent="0.15">
      <c r="A8" s="367"/>
      <c r="B8" s="367"/>
      <c r="C8" s="367"/>
      <c r="D8" s="367"/>
      <c r="E8" s="367"/>
      <c r="F8" s="367"/>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7"/>
      <c r="AX8" s="367"/>
      <c r="AY8" s="367"/>
      <c r="AZ8" s="367"/>
      <c r="BA8" s="367"/>
      <c r="BB8" s="367"/>
      <c r="BC8" s="367"/>
      <c r="BD8" s="367"/>
      <c r="BE8" s="367"/>
      <c r="BF8" s="367"/>
      <c r="BG8" s="367"/>
      <c r="BH8" s="367"/>
      <c r="BI8" s="367"/>
      <c r="BJ8" s="367"/>
      <c r="BK8" s="367"/>
      <c r="BL8" s="367"/>
      <c r="BM8" s="367"/>
      <c r="BN8" s="367"/>
      <c r="BO8" s="367"/>
      <c r="BP8" s="367"/>
      <c r="BQ8" s="367"/>
      <c r="BR8" s="367"/>
      <c r="BS8" s="367"/>
      <c r="BT8" s="367"/>
      <c r="BU8" s="367"/>
      <c r="BV8" s="367"/>
      <c r="BW8" s="367"/>
      <c r="BX8" s="367"/>
      <c r="BY8" s="367"/>
      <c r="BZ8" s="367"/>
      <c r="CA8" s="367"/>
      <c r="CB8" s="367"/>
      <c r="CC8" s="367"/>
      <c r="CD8" s="367"/>
      <c r="CE8" s="367"/>
      <c r="CF8" s="367"/>
      <c r="CG8" s="367"/>
      <c r="CH8" s="367"/>
      <c r="CI8" s="367"/>
      <c r="CJ8" s="367"/>
      <c r="CK8" s="367"/>
      <c r="CL8" s="367"/>
      <c r="CM8" s="367"/>
      <c r="CN8" s="367"/>
      <c r="CO8" s="367"/>
      <c r="CP8" s="367"/>
      <c r="CQ8" s="367"/>
      <c r="CR8" s="367"/>
      <c r="CS8" s="367"/>
      <c r="CT8" s="367"/>
      <c r="CU8" s="367"/>
      <c r="CV8" s="367"/>
      <c r="CW8" s="367"/>
      <c r="CX8" s="367"/>
      <c r="CY8" s="367"/>
      <c r="CZ8" s="367"/>
      <c r="DA8" s="367"/>
      <c r="DB8" s="367"/>
      <c r="DC8" s="367"/>
      <c r="DD8" s="367"/>
      <c r="DE8" s="367"/>
    </row>
    <row r="9" spans="1:109" s="259" customFormat="1" x14ac:dyDescent="0.15">
      <c r="A9" s="367"/>
      <c r="B9" s="367"/>
      <c r="C9" s="367"/>
      <c r="D9" s="367"/>
      <c r="E9" s="367"/>
      <c r="F9" s="367"/>
      <c r="G9" s="367"/>
      <c r="H9" s="367"/>
      <c r="I9" s="367"/>
      <c r="J9" s="367"/>
      <c r="K9" s="367"/>
      <c r="L9" s="367"/>
      <c r="M9" s="367"/>
      <c r="N9" s="367"/>
      <c r="O9" s="367"/>
      <c r="P9" s="367"/>
      <c r="Q9" s="367"/>
      <c r="R9" s="367"/>
      <c r="S9" s="367"/>
      <c r="T9" s="367"/>
      <c r="U9" s="367"/>
      <c r="V9" s="367"/>
      <c r="W9" s="367"/>
      <c r="X9" s="367"/>
      <c r="Y9" s="367"/>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367"/>
      <c r="CO9" s="367"/>
      <c r="CP9" s="367"/>
      <c r="CQ9" s="367"/>
      <c r="CR9" s="367"/>
      <c r="CS9" s="367"/>
      <c r="CT9" s="367"/>
      <c r="CU9" s="367"/>
      <c r="CV9" s="367"/>
      <c r="CW9" s="367"/>
      <c r="CX9" s="367"/>
      <c r="CY9" s="367"/>
      <c r="CZ9" s="367"/>
      <c r="DA9" s="367"/>
      <c r="DB9" s="367"/>
      <c r="DC9" s="367"/>
      <c r="DD9" s="367"/>
      <c r="DE9" s="367"/>
    </row>
    <row r="10" spans="1:109" s="259" customFormat="1" x14ac:dyDescent="0.15">
      <c r="A10" s="367"/>
      <c r="B10" s="367"/>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367"/>
      <c r="CO10" s="367"/>
      <c r="CP10" s="367"/>
      <c r="CQ10" s="367"/>
      <c r="CR10" s="367"/>
      <c r="CS10" s="367"/>
      <c r="CT10" s="367"/>
      <c r="CU10" s="367"/>
      <c r="CV10" s="367"/>
      <c r="CW10" s="367"/>
      <c r="CX10" s="367"/>
      <c r="CY10" s="367"/>
      <c r="CZ10" s="367"/>
      <c r="DA10" s="367"/>
      <c r="DB10" s="367"/>
      <c r="DC10" s="367"/>
      <c r="DD10" s="367"/>
      <c r="DE10" s="367"/>
    </row>
    <row r="11" spans="1:109" s="259" customFormat="1" x14ac:dyDescent="0.15">
      <c r="A11" s="367"/>
      <c r="B11" s="367"/>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367"/>
      <c r="CO11" s="367"/>
      <c r="CP11" s="367"/>
      <c r="CQ11" s="367"/>
      <c r="CR11" s="367"/>
      <c r="CS11" s="367"/>
      <c r="CT11" s="367"/>
      <c r="CU11" s="367"/>
      <c r="CV11" s="367"/>
      <c r="CW11" s="367"/>
      <c r="CX11" s="367"/>
      <c r="CY11" s="367"/>
      <c r="CZ11" s="367"/>
      <c r="DA11" s="367"/>
      <c r="DB11" s="367"/>
      <c r="DC11" s="367"/>
      <c r="DD11" s="367"/>
      <c r="DE11" s="367"/>
    </row>
    <row r="12" spans="1:109" s="259" customFormat="1" x14ac:dyDescent="0.15">
      <c r="A12" s="367"/>
      <c r="B12" s="367"/>
      <c r="C12" s="367"/>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67"/>
      <c r="AU12" s="367"/>
      <c r="AV12" s="367"/>
      <c r="AW12" s="367"/>
      <c r="AX12" s="367"/>
      <c r="AY12" s="367"/>
      <c r="AZ12" s="367"/>
      <c r="BA12" s="367"/>
      <c r="BB12" s="367"/>
      <c r="BC12" s="367"/>
      <c r="BD12" s="367"/>
      <c r="BE12" s="367"/>
      <c r="BF12" s="367"/>
      <c r="BG12" s="367"/>
      <c r="BH12" s="367"/>
      <c r="BI12" s="367"/>
      <c r="BJ12" s="367"/>
      <c r="BK12" s="367"/>
      <c r="BL12" s="367"/>
      <c r="BM12" s="367"/>
      <c r="BN12" s="367"/>
      <c r="BO12" s="367"/>
      <c r="BP12" s="367"/>
      <c r="BQ12" s="367"/>
      <c r="BR12" s="367"/>
      <c r="BS12" s="367"/>
      <c r="BT12" s="367"/>
      <c r="BU12" s="367"/>
      <c r="BV12" s="367"/>
      <c r="BW12" s="367"/>
      <c r="BX12" s="367"/>
      <c r="BY12" s="367"/>
      <c r="BZ12" s="367"/>
      <c r="CA12" s="367"/>
      <c r="CB12" s="367"/>
      <c r="CC12" s="367"/>
      <c r="CD12" s="367"/>
      <c r="CE12" s="367"/>
      <c r="CF12" s="367"/>
      <c r="CG12" s="367"/>
      <c r="CH12" s="367"/>
      <c r="CI12" s="367"/>
      <c r="CJ12" s="367"/>
      <c r="CK12" s="367"/>
      <c r="CL12" s="367"/>
      <c r="CM12" s="367"/>
      <c r="CN12" s="367"/>
      <c r="CO12" s="367"/>
      <c r="CP12" s="367"/>
      <c r="CQ12" s="367"/>
      <c r="CR12" s="367"/>
      <c r="CS12" s="367"/>
      <c r="CT12" s="367"/>
      <c r="CU12" s="367"/>
      <c r="CV12" s="367"/>
      <c r="CW12" s="367"/>
      <c r="CX12" s="367"/>
      <c r="CY12" s="367"/>
      <c r="CZ12" s="367"/>
      <c r="DA12" s="367"/>
      <c r="DB12" s="367"/>
      <c r="DC12" s="367"/>
      <c r="DD12" s="367"/>
      <c r="DE12" s="367"/>
    </row>
    <row r="13" spans="1:109" s="259" customFormat="1" x14ac:dyDescent="0.15">
      <c r="A13" s="367"/>
      <c r="B13" s="367"/>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67"/>
      <c r="BC13" s="367"/>
      <c r="BD13" s="367"/>
      <c r="BE13" s="367"/>
      <c r="BF13" s="367"/>
      <c r="BG13" s="367"/>
      <c r="BH13" s="367"/>
      <c r="BI13" s="367"/>
      <c r="BJ13" s="367"/>
      <c r="BK13" s="367"/>
      <c r="BL13" s="367"/>
      <c r="BM13" s="367"/>
      <c r="BN13" s="367"/>
      <c r="BO13" s="367"/>
      <c r="BP13" s="367"/>
      <c r="BQ13" s="367"/>
      <c r="BR13" s="367"/>
      <c r="BS13" s="367"/>
      <c r="BT13" s="367"/>
      <c r="BU13" s="367"/>
      <c r="BV13" s="367"/>
      <c r="BW13" s="367"/>
      <c r="BX13" s="367"/>
      <c r="BY13" s="367"/>
      <c r="BZ13" s="367"/>
      <c r="CA13" s="367"/>
      <c r="CB13" s="367"/>
      <c r="CC13" s="367"/>
      <c r="CD13" s="367"/>
      <c r="CE13" s="367"/>
      <c r="CF13" s="367"/>
      <c r="CG13" s="367"/>
      <c r="CH13" s="367"/>
      <c r="CI13" s="367"/>
      <c r="CJ13" s="367"/>
      <c r="CK13" s="367"/>
      <c r="CL13" s="367"/>
      <c r="CM13" s="367"/>
      <c r="CN13" s="367"/>
      <c r="CO13" s="367"/>
      <c r="CP13" s="367"/>
      <c r="CQ13" s="367"/>
      <c r="CR13" s="367"/>
      <c r="CS13" s="367"/>
      <c r="CT13" s="367"/>
      <c r="CU13" s="367"/>
      <c r="CV13" s="367"/>
      <c r="CW13" s="367"/>
      <c r="CX13" s="367"/>
      <c r="CY13" s="367"/>
      <c r="CZ13" s="367"/>
      <c r="DA13" s="367"/>
      <c r="DB13" s="367"/>
      <c r="DC13" s="367"/>
      <c r="DD13" s="367"/>
      <c r="DE13" s="367"/>
    </row>
    <row r="14" spans="1:109" s="259" customFormat="1" x14ac:dyDescent="0.15">
      <c r="A14" s="367"/>
      <c r="B14" s="367"/>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7"/>
      <c r="AL14" s="367"/>
      <c r="AM14" s="367"/>
      <c r="AN14" s="367"/>
      <c r="AO14" s="367"/>
      <c r="AP14" s="367"/>
      <c r="AQ14" s="367"/>
      <c r="AR14" s="367"/>
      <c r="AS14" s="367"/>
      <c r="AT14" s="367"/>
      <c r="AU14" s="367"/>
      <c r="AV14" s="367"/>
      <c r="AW14" s="367"/>
      <c r="AX14" s="367"/>
      <c r="AY14" s="367"/>
      <c r="AZ14" s="367"/>
      <c r="BA14" s="367"/>
      <c r="BB14" s="367"/>
      <c r="BC14" s="367"/>
      <c r="BD14" s="367"/>
      <c r="BE14" s="367"/>
      <c r="BF14" s="367"/>
      <c r="BG14" s="367"/>
      <c r="BH14" s="367"/>
      <c r="BI14" s="367"/>
      <c r="BJ14" s="367"/>
      <c r="BK14" s="367"/>
      <c r="BL14" s="367"/>
      <c r="BM14" s="367"/>
      <c r="BN14" s="367"/>
      <c r="BO14" s="367"/>
      <c r="BP14" s="367"/>
      <c r="BQ14" s="367"/>
      <c r="BR14" s="367"/>
      <c r="BS14" s="367"/>
      <c r="BT14" s="367"/>
      <c r="BU14" s="367"/>
      <c r="BV14" s="367"/>
      <c r="BW14" s="367"/>
      <c r="BX14" s="367"/>
      <c r="BY14" s="367"/>
      <c r="BZ14" s="367"/>
      <c r="CA14" s="367"/>
      <c r="CB14" s="367"/>
      <c r="CC14" s="367"/>
      <c r="CD14" s="367"/>
      <c r="CE14" s="367"/>
      <c r="CF14" s="367"/>
      <c r="CG14" s="367"/>
      <c r="CH14" s="367"/>
      <c r="CI14" s="367"/>
      <c r="CJ14" s="367"/>
      <c r="CK14" s="367"/>
      <c r="CL14" s="367"/>
      <c r="CM14" s="367"/>
      <c r="CN14" s="367"/>
      <c r="CO14" s="367"/>
      <c r="CP14" s="367"/>
      <c r="CQ14" s="367"/>
      <c r="CR14" s="367"/>
      <c r="CS14" s="367"/>
      <c r="CT14" s="367"/>
      <c r="CU14" s="367"/>
      <c r="CV14" s="367"/>
      <c r="CW14" s="367"/>
      <c r="CX14" s="367"/>
      <c r="CY14" s="367"/>
      <c r="CZ14" s="367"/>
      <c r="DA14" s="367"/>
      <c r="DB14" s="367"/>
      <c r="DC14" s="367"/>
      <c r="DD14" s="367"/>
      <c r="DE14" s="367"/>
    </row>
    <row r="15" spans="1:109" s="259" customFormat="1" x14ac:dyDescent="0.15">
      <c r="A15" s="366"/>
      <c r="B15" s="367"/>
      <c r="C15" s="367"/>
      <c r="D15" s="367"/>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7"/>
      <c r="BG15" s="367"/>
      <c r="BH15" s="367"/>
      <c r="BI15" s="367"/>
      <c r="BJ15" s="367"/>
      <c r="BK15" s="367"/>
      <c r="BL15" s="367"/>
      <c r="BM15" s="367"/>
      <c r="BN15" s="367"/>
      <c r="BO15" s="367"/>
      <c r="BP15" s="367"/>
      <c r="BQ15" s="367"/>
      <c r="BR15" s="367"/>
      <c r="BS15" s="367"/>
      <c r="BT15" s="367"/>
      <c r="BU15" s="367"/>
      <c r="BV15" s="367"/>
      <c r="BW15" s="367"/>
      <c r="BX15" s="367"/>
      <c r="BY15" s="367"/>
      <c r="BZ15" s="367"/>
      <c r="CA15" s="367"/>
      <c r="CB15" s="367"/>
      <c r="CC15" s="367"/>
      <c r="CD15" s="367"/>
      <c r="CE15" s="367"/>
      <c r="CF15" s="367"/>
      <c r="CG15" s="367"/>
      <c r="CH15" s="367"/>
      <c r="CI15" s="367"/>
      <c r="CJ15" s="367"/>
      <c r="CK15" s="367"/>
      <c r="CL15" s="367"/>
      <c r="CM15" s="367"/>
      <c r="CN15" s="367"/>
      <c r="CO15" s="367"/>
      <c r="CP15" s="367"/>
      <c r="CQ15" s="367"/>
      <c r="CR15" s="367"/>
      <c r="CS15" s="367"/>
      <c r="CT15" s="367"/>
      <c r="CU15" s="367"/>
      <c r="CV15" s="367"/>
      <c r="CW15" s="367"/>
      <c r="CX15" s="367"/>
      <c r="CY15" s="367"/>
      <c r="CZ15" s="367"/>
      <c r="DA15" s="367"/>
      <c r="DB15" s="367"/>
      <c r="DC15" s="367"/>
      <c r="DD15" s="367"/>
      <c r="DE15" s="367"/>
    </row>
    <row r="16" spans="1:109" s="259" customFormat="1" x14ac:dyDescent="0.15">
      <c r="A16" s="366"/>
      <c r="B16" s="367"/>
      <c r="C16" s="367"/>
      <c r="D16" s="367"/>
      <c r="E16" s="367"/>
      <c r="F16" s="367"/>
      <c r="G16" s="367"/>
      <c r="H16" s="367"/>
      <c r="I16" s="367"/>
      <c r="J16" s="367"/>
      <c r="K16" s="367"/>
      <c r="L16" s="367"/>
      <c r="M16" s="367"/>
      <c r="N16" s="367"/>
      <c r="O16" s="367"/>
      <c r="P16" s="367"/>
      <c r="Q16" s="367"/>
      <c r="R16" s="367"/>
      <c r="S16" s="367"/>
      <c r="T16" s="367"/>
      <c r="U16" s="367"/>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c r="BA16" s="367"/>
      <c r="BB16" s="367"/>
      <c r="BC16" s="367"/>
      <c r="BD16" s="367"/>
      <c r="BE16" s="367"/>
      <c r="BF16" s="367"/>
      <c r="BG16" s="367"/>
      <c r="BH16" s="367"/>
      <c r="BI16" s="367"/>
      <c r="BJ16" s="367"/>
      <c r="BK16" s="367"/>
      <c r="BL16" s="367"/>
      <c r="BM16" s="367"/>
      <c r="BN16" s="367"/>
      <c r="BO16" s="367"/>
      <c r="BP16" s="367"/>
      <c r="BQ16" s="367"/>
      <c r="BR16" s="367"/>
      <c r="BS16" s="367"/>
      <c r="BT16" s="367"/>
      <c r="BU16" s="367"/>
      <c r="BV16" s="367"/>
      <c r="BW16" s="367"/>
      <c r="BX16" s="367"/>
      <c r="BY16" s="367"/>
      <c r="BZ16" s="367"/>
      <c r="CA16" s="367"/>
      <c r="CB16" s="367"/>
      <c r="CC16" s="367"/>
      <c r="CD16" s="367"/>
      <c r="CE16" s="367"/>
      <c r="CF16" s="367"/>
      <c r="CG16" s="367"/>
      <c r="CH16" s="367"/>
      <c r="CI16" s="367"/>
      <c r="CJ16" s="367"/>
      <c r="CK16" s="367"/>
      <c r="CL16" s="367"/>
      <c r="CM16" s="367"/>
      <c r="CN16" s="367"/>
      <c r="CO16" s="367"/>
      <c r="CP16" s="367"/>
      <c r="CQ16" s="367"/>
      <c r="CR16" s="367"/>
      <c r="CS16" s="367"/>
      <c r="CT16" s="367"/>
      <c r="CU16" s="367"/>
      <c r="CV16" s="367"/>
      <c r="CW16" s="367"/>
      <c r="CX16" s="367"/>
      <c r="CY16" s="367"/>
      <c r="CZ16" s="367"/>
      <c r="DA16" s="367"/>
      <c r="DB16" s="367"/>
      <c r="DC16" s="367"/>
      <c r="DD16" s="367"/>
      <c r="DE16" s="367"/>
    </row>
    <row r="17" spans="1:109" s="259" customFormat="1" x14ac:dyDescent="0.15">
      <c r="A17" s="366"/>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c r="BG17" s="367"/>
      <c r="BH17" s="367"/>
      <c r="BI17" s="367"/>
      <c r="BJ17" s="367"/>
      <c r="BK17" s="367"/>
      <c r="BL17" s="367"/>
      <c r="BM17" s="367"/>
      <c r="BN17" s="367"/>
      <c r="BO17" s="367"/>
      <c r="BP17" s="367"/>
      <c r="BQ17" s="367"/>
      <c r="BR17" s="367"/>
      <c r="BS17" s="367"/>
      <c r="BT17" s="367"/>
      <c r="BU17" s="367"/>
      <c r="BV17" s="367"/>
      <c r="BW17" s="367"/>
      <c r="BX17" s="367"/>
      <c r="BY17" s="367"/>
      <c r="BZ17" s="367"/>
      <c r="CA17" s="367"/>
      <c r="CB17" s="367"/>
      <c r="CC17" s="367"/>
      <c r="CD17" s="367"/>
      <c r="CE17" s="367"/>
      <c r="CF17" s="367"/>
      <c r="CG17" s="367"/>
      <c r="CH17" s="367"/>
      <c r="CI17" s="367"/>
      <c r="CJ17" s="367"/>
      <c r="CK17" s="367"/>
      <c r="CL17" s="367"/>
      <c r="CM17" s="367"/>
      <c r="CN17" s="367"/>
      <c r="CO17" s="367"/>
      <c r="CP17" s="367"/>
      <c r="CQ17" s="367"/>
      <c r="CR17" s="367"/>
      <c r="CS17" s="367"/>
      <c r="CT17" s="367"/>
      <c r="CU17" s="367"/>
      <c r="CV17" s="367"/>
      <c r="CW17" s="367"/>
      <c r="CX17" s="367"/>
      <c r="CY17" s="367"/>
      <c r="CZ17" s="367"/>
      <c r="DA17" s="367"/>
      <c r="DB17" s="367"/>
      <c r="DC17" s="367"/>
      <c r="DD17" s="367"/>
      <c r="DE17" s="367"/>
    </row>
    <row r="18" spans="1:109" s="259" customFormat="1" x14ac:dyDescent="0.15">
      <c r="A18" s="366"/>
      <c r="B18" s="367"/>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c r="CA18" s="367"/>
      <c r="CB18" s="367"/>
      <c r="CC18" s="367"/>
      <c r="CD18" s="367"/>
      <c r="CE18" s="367"/>
      <c r="CF18" s="367"/>
      <c r="CG18" s="367"/>
      <c r="CH18" s="367"/>
      <c r="CI18" s="367"/>
      <c r="CJ18" s="367"/>
      <c r="CK18" s="367"/>
      <c r="CL18" s="367"/>
      <c r="CM18" s="367"/>
      <c r="CN18" s="367"/>
      <c r="CO18" s="367"/>
      <c r="CP18" s="367"/>
      <c r="CQ18" s="367"/>
      <c r="CR18" s="367"/>
      <c r="CS18" s="367"/>
      <c r="CT18" s="367"/>
      <c r="CU18" s="367"/>
      <c r="CV18" s="367"/>
      <c r="CW18" s="367"/>
      <c r="CX18" s="367"/>
      <c r="CY18" s="367"/>
      <c r="CZ18" s="367"/>
      <c r="DA18" s="367"/>
      <c r="DB18" s="367"/>
      <c r="DC18" s="367"/>
      <c r="DD18" s="367"/>
      <c r="DE18" s="367"/>
    </row>
    <row r="19" spans="1:109" x14ac:dyDescent="0.15">
      <c r="DD19" s="366"/>
      <c r="DE19" s="366"/>
    </row>
    <row r="20" spans="1:109" x14ac:dyDescent="0.15">
      <c r="DD20" s="366"/>
      <c r="DE20" s="366"/>
    </row>
    <row r="21" spans="1:109" ht="17.25" customHeight="1" x14ac:dyDescent="0.15">
      <c r="B21" s="368"/>
      <c r="C21" s="369"/>
      <c r="D21" s="369"/>
      <c r="E21" s="369"/>
      <c r="F21" s="369"/>
      <c r="G21" s="369"/>
      <c r="H21" s="369"/>
      <c r="I21" s="369"/>
      <c r="J21" s="369"/>
      <c r="K21" s="369"/>
      <c r="L21" s="369"/>
      <c r="M21" s="369"/>
      <c r="N21" s="370"/>
      <c r="O21" s="369"/>
      <c r="P21" s="369"/>
      <c r="Q21" s="369"/>
      <c r="R21" s="369"/>
      <c r="S21" s="369"/>
      <c r="T21" s="369"/>
      <c r="U21" s="369"/>
      <c r="V21" s="369"/>
      <c r="W21" s="369"/>
      <c r="X21" s="369"/>
      <c r="Y21" s="369"/>
      <c r="Z21" s="369"/>
      <c r="AA21" s="369"/>
      <c r="AB21" s="369"/>
      <c r="AC21" s="369"/>
      <c r="AD21" s="369"/>
      <c r="AE21" s="369"/>
      <c r="AF21" s="369"/>
      <c r="AG21" s="369"/>
      <c r="AH21" s="369"/>
      <c r="AI21" s="369"/>
      <c r="AJ21" s="369"/>
      <c r="AK21" s="369"/>
      <c r="AL21" s="369"/>
      <c r="AM21" s="369"/>
      <c r="AN21" s="369"/>
      <c r="AO21" s="369"/>
      <c r="AP21" s="369"/>
      <c r="AQ21" s="369"/>
      <c r="AR21" s="369"/>
      <c r="AS21" s="369"/>
      <c r="AT21" s="370"/>
      <c r="AU21" s="369"/>
      <c r="AV21" s="369"/>
      <c r="AW21" s="369"/>
      <c r="AX21" s="369"/>
      <c r="AY21" s="369"/>
      <c r="AZ21" s="369"/>
      <c r="BA21" s="369"/>
      <c r="BB21" s="369"/>
      <c r="BC21" s="369"/>
      <c r="BD21" s="369"/>
      <c r="BE21" s="369"/>
      <c r="BF21" s="370"/>
      <c r="BG21" s="369"/>
      <c r="BH21" s="369"/>
      <c r="BI21" s="369"/>
      <c r="BJ21" s="369"/>
      <c r="BK21" s="369"/>
      <c r="BL21" s="369"/>
      <c r="BM21" s="369"/>
      <c r="BN21" s="369"/>
      <c r="BO21" s="369"/>
      <c r="BP21" s="369"/>
      <c r="BQ21" s="369"/>
      <c r="BR21" s="370"/>
      <c r="BS21" s="369"/>
      <c r="BT21" s="369"/>
      <c r="BU21" s="369"/>
      <c r="BV21" s="369"/>
      <c r="BW21" s="369"/>
      <c r="BX21" s="369"/>
      <c r="BY21" s="369"/>
      <c r="BZ21" s="369"/>
      <c r="CA21" s="369"/>
      <c r="CB21" s="369"/>
      <c r="CC21" s="369"/>
      <c r="CD21" s="370"/>
      <c r="CE21" s="369"/>
      <c r="CF21" s="369"/>
      <c r="CG21" s="369"/>
      <c r="CH21" s="369"/>
      <c r="CI21" s="369"/>
      <c r="CJ21" s="369"/>
      <c r="CK21" s="369"/>
      <c r="CL21" s="369"/>
      <c r="CM21" s="369"/>
      <c r="CN21" s="369"/>
      <c r="CO21" s="369"/>
      <c r="CP21" s="370"/>
      <c r="CQ21" s="369"/>
      <c r="CR21" s="369"/>
      <c r="CS21" s="369"/>
      <c r="CT21" s="369"/>
      <c r="CU21" s="369"/>
      <c r="CV21" s="369"/>
      <c r="CW21" s="369"/>
      <c r="CX21" s="369"/>
      <c r="CY21" s="369"/>
      <c r="CZ21" s="369"/>
      <c r="DA21" s="369"/>
      <c r="DB21" s="370"/>
      <c r="DC21" s="369"/>
      <c r="DD21" s="371"/>
      <c r="DE21" s="366"/>
    </row>
    <row r="22" spans="1:109" ht="17.25" customHeight="1" x14ac:dyDescent="0.15">
      <c r="B22" s="372"/>
    </row>
    <row r="23" spans="1:109" x14ac:dyDescent="0.15">
      <c r="B23" s="372"/>
    </row>
    <row r="24" spans="1:109" x14ac:dyDescent="0.15">
      <c r="B24" s="372"/>
    </row>
    <row r="25" spans="1:109" x14ac:dyDescent="0.15">
      <c r="B25" s="372"/>
    </row>
    <row r="26" spans="1:109" x14ac:dyDescent="0.15">
      <c r="B26" s="372"/>
    </row>
    <row r="27" spans="1:109" x14ac:dyDescent="0.15">
      <c r="B27" s="372"/>
    </row>
    <row r="28" spans="1:109" x14ac:dyDescent="0.15">
      <c r="B28" s="372"/>
    </row>
    <row r="29" spans="1:109" x14ac:dyDescent="0.15">
      <c r="B29" s="372"/>
    </row>
    <row r="30" spans="1:109" x14ac:dyDescent="0.15">
      <c r="B30" s="372"/>
    </row>
    <row r="31" spans="1:109" x14ac:dyDescent="0.15">
      <c r="B31" s="372"/>
    </row>
    <row r="32" spans="1:109" x14ac:dyDescent="0.15">
      <c r="B32" s="372"/>
    </row>
    <row r="33" spans="2:109" x14ac:dyDescent="0.15">
      <c r="B33" s="372"/>
    </row>
    <row r="34" spans="2:109" x14ac:dyDescent="0.15">
      <c r="B34" s="372"/>
    </row>
    <row r="35" spans="2:109" x14ac:dyDescent="0.15">
      <c r="B35" s="372"/>
    </row>
    <row r="36" spans="2:109" x14ac:dyDescent="0.15">
      <c r="B36" s="372"/>
    </row>
    <row r="37" spans="2:109" x14ac:dyDescent="0.15">
      <c r="B37" s="372"/>
    </row>
    <row r="38" spans="2:109" x14ac:dyDescent="0.15">
      <c r="B38" s="372"/>
    </row>
    <row r="39" spans="2:109" x14ac:dyDescent="0.15">
      <c r="B39" s="374"/>
      <c r="C39" s="375"/>
      <c r="D39" s="375"/>
      <c r="E39" s="375"/>
      <c r="F39" s="375"/>
      <c r="G39" s="375"/>
      <c r="H39" s="375"/>
      <c r="I39" s="375"/>
      <c r="J39" s="375"/>
      <c r="K39" s="375"/>
      <c r="L39" s="375"/>
      <c r="M39" s="375"/>
      <c r="N39" s="375"/>
      <c r="O39" s="375"/>
      <c r="P39" s="375"/>
      <c r="Q39" s="375"/>
      <c r="R39" s="375"/>
      <c r="S39" s="375"/>
      <c r="T39" s="375"/>
      <c r="U39" s="375"/>
      <c r="V39" s="375"/>
      <c r="W39" s="375"/>
      <c r="X39" s="375"/>
      <c r="Y39" s="375"/>
      <c r="Z39" s="375"/>
      <c r="AA39" s="375"/>
      <c r="AB39" s="375"/>
      <c r="AC39" s="375"/>
      <c r="AD39" s="375"/>
      <c r="AE39" s="375"/>
      <c r="AF39" s="375"/>
      <c r="AG39" s="375"/>
      <c r="AH39" s="375"/>
      <c r="AI39" s="375"/>
      <c r="AJ39" s="375"/>
      <c r="AK39" s="375"/>
      <c r="AL39" s="375"/>
      <c r="AM39" s="375"/>
      <c r="AN39" s="375"/>
      <c r="AO39" s="375"/>
      <c r="AP39" s="375"/>
      <c r="AQ39" s="375"/>
      <c r="AR39" s="375"/>
      <c r="AS39" s="375"/>
      <c r="AT39" s="375"/>
      <c r="AU39" s="375"/>
      <c r="AV39" s="375"/>
      <c r="AW39" s="375"/>
      <c r="AX39" s="375"/>
      <c r="AY39" s="375"/>
      <c r="AZ39" s="375"/>
      <c r="BA39" s="375"/>
      <c r="BB39" s="375"/>
      <c r="BC39" s="375"/>
      <c r="BD39" s="375"/>
      <c r="BE39" s="375"/>
      <c r="BF39" s="375"/>
      <c r="BG39" s="375"/>
      <c r="BH39" s="375"/>
      <c r="BI39" s="375"/>
      <c r="BJ39" s="375"/>
      <c r="BK39" s="375"/>
      <c r="BL39" s="375"/>
      <c r="BM39" s="375"/>
      <c r="BN39" s="375"/>
      <c r="BO39" s="375"/>
      <c r="BP39" s="375"/>
      <c r="BQ39" s="375"/>
      <c r="BR39" s="375"/>
      <c r="BS39" s="375"/>
      <c r="BT39" s="375"/>
      <c r="BU39" s="375"/>
      <c r="BV39" s="375"/>
      <c r="BW39" s="375"/>
      <c r="BX39" s="375"/>
      <c r="BY39" s="375"/>
      <c r="BZ39" s="375"/>
      <c r="CA39" s="375"/>
      <c r="CB39" s="375"/>
      <c r="CC39" s="375"/>
      <c r="CD39" s="375"/>
      <c r="CE39" s="375"/>
      <c r="CF39" s="375"/>
      <c r="CG39" s="375"/>
      <c r="CH39" s="375"/>
      <c r="CI39" s="375"/>
      <c r="CJ39" s="375"/>
      <c r="CK39" s="375"/>
      <c r="CL39" s="375"/>
      <c r="CM39" s="375"/>
      <c r="CN39" s="375"/>
      <c r="CO39" s="375"/>
      <c r="CP39" s="375"/>
      <c r="CQ39" s="375"/>
      <c r="CR39" s="375"/>
      <c r="CS39" s="375"/>
      <c r="CT39" s="375"/>
      <c r="CU39" s="375"/>
      <c r="CV39" s="375"/>
      <c r="CW39" s="375"/>
      <c r="CX39" s="375"/>
      <c r="CY39" s="375"/>
      <c r="CZ39" s="375"/>
      <c r="DA39" s="375"/>
      <c r="DB39" s="375"/>
      <c r="DC39" s="375"/>
      <c r="DD39" s="376"/>
    </row>
    <row r="40" spans="2:109" x14ac:dyDescent="0.15">
      <c r="B40" s="377"/>
      <c r="DD40" s="377"/>
      <c r="DE40" s="366"/>
    </row>
    <row r="41" spans="2:109" ht="17.25" x14ac:dyDescent="0.15">
      <c r="B41" s="378" t="s">
        <v>565</v>
      </c>
      <c r="C41" s="369"/>
      <c r="D41" s="369"/>
      <c r="E41" s="369"/>
      <c r="F41" s="369"/>
      <c r="G41" s="369"/>
      <c r="H41" s="369"/>
      <c r="I41" s="369"/>
      <c r="J41" s="369"/>
      <c r="K41" s="369"/>
      <c r="L41" s="369"/>
      <c r="M41" s="369"/>
      <c r="N41" s="369"/>
      <c r="O41" s="369"/>
      <c r="P41" s="369"/>
      <c r="Q41" s="369"/>
      <c r="R41" s="369"/>
      <c r="S41" s="369"/>
      <c r="T41" s="369"/>
      <c r="U41" s="369"/>
      <c r="V41" s="369"/>
      <c r="W41" s="369"/>
      <c r="X41" s="369"/>
      <c r="Y41" s="369"/>
      <c r="Z41" s="369"/>
      <c r="AA41" s="369"/>
      <c r="AB41" s="369"/>
      <c r="AC41" s="369"/>
      <c r="AD41" s="369"/>
      <c r="AE41" s="369"/>
      <c r="AF41" s="369"/>
      <c r="AG41" s="369"/>
      <c r="AH41" s="369"/>
      <c r="AI41" s="369"/>
      <c r="AJ41" s="369"/>
      <c r="AK41" s="369"/>
      <c r="AL41" s="369"/>
      <c r="AM41" s="369"/>
      <c r="AN41" s="369"/>
      <c r="AO41" s="369"/>
      <c r="AP41" s="369"/>
      <c r="AQ41" s="369"/>
      <c r="AR41" s="369"/>
      <c r="AS41" s="369"/>
      <c r="AT41" s="369"/>
      <c r="AU41" s="369"/>
      <c r="AV41" s="369"/>
      <c r="AW41" s="369"/>
      <c r="AX41" s="369"/>
      <c r="AY41" s="369"/>
      <c r="AZ41" s="369"/>
      <c r="BA41" s="369"/>
      <c r="BB41" s="369"/>
      <c r="BC41" s="369"/>
      <c r="BD41" s="369"/>
      <c r="BE41" s="369"/>
      <c r="BF41" s="369"/>
      <c r="BG41" s="369"/>
      <c r="BH41" s="369"/>
      <c r="BI41" s="369"/>
      <c r="BJ41" s="369"/>
      <c r="BK41" s="369"/>
      <c r="BL41" s="369"/>
      <c r="BM41" s="369"/>
      <c r="BN41" s="369"/>
      <c r="BO41" s="369"/>
      <c r="BP41" s="369"/>
      <c r="BQ41" s="369"/>
      <c r="BR41" s="369"/>
      <c r="BS41" s="369"/>
      <c r="BT41" s="369"/>
      <c r="BU41" s="369"/>
      <c r="BV41" s="369"/>
      <c r="BW41" s="369"/>
      <c r="BX41" s="369"/>
      <c r="BY41" s="369"/>
      <c r="BZ41" s="369"/>
      <c r="CA41" s="369"/>
      <c r="CB41" s="369"/>
      <c r="CC41" s="369"/>
      <c r="CD41" s="369"/>
      <c r="CE41" s="369"/>
      <c r="CF41" s="369"/>
      <c r="CG41" s="369"/>
      <c r="CH41" s="369"/>
      <c r="CI41" s="369"/>
      <c r="CJ41" s="369"/>
      <c r="CK41" s="369"/>
      <c r="CL41" s="369"/>
      <c r="CM41" s="369"/>
      <c r="CN41" s="369"/>
      <c r="CO41" s="369"/>
      <c r="CP41" s="369"/>
      <c r="CQ41" s="369"/>
      <c r="CR41" s="369"/>
      <c r="CS41" s="369"/>
      <c r="CT41" s="369"/>
      <c r="CU41" s="369"/>
      <c r="CV41" s="369"/>
      <c r="CW41" s="369"/>
      <c r="CX41" s="369"/>
      <c r="CY41" s="369"/>
      <c r="CZ41" s="369"/>
      <c r="DA41" s="369"/>
      <c r="DB41" s="369"/>
      <c r="DC41" s="369"/>
      <c r="DD41" s="371"/>
    </row>
    <row r="42" spans="2:109" x14ac:dyDescent="0.15">
      <c r="B42" s="372"/>
      <c r="G42" s="379"/>
      <c r="I42" s="380"/>
      <c r="J42" s="380"/>
      <c r="K42" s="380"/>
      <c r="AM42" s="379"/>
      <c r="AN42" s="379" t="s">
        <v>566</v>
      </c>
      <c r="AP42" s="380"/>
      <c r="AQ42" s="380"/>
      <c r="AR42" s="380"/>
      <c r="AY42" s="379"/>
      <c r="BA42" s="380"/>
      <c r="BB42" s="380"/>
      <c r="BC42" s="380"/>
      <c r="BK42" s="379"/>
      <c r="BM42" s="380"/>
      <c r="BN42" s="380"/>
      <c r="BO42" s="380"/>
      <c r="BW42" s="379"/>
      <c r="BY42" s="380"/>
      <c r="BZ42" s="380"/>
      <c r="CA42" s="380"/>
      <c r="CI42" s="379"/>
      <c r="CK42" s="380"/>
      <c r="CL42" s="380"/>
      <c r="CM42" s="380"/>
      <c r="CU42" s="379"/>
      <c r="CW42" s="380"/>
      <c r="CX42" s="380"/>
      <c r="CY42" s="380"/>
    </row>
    <row r="43" spans="2:109" ht="13.5" customHeight="1" x14ac:dyDescent="0.15">
      <c r="B43" s="372"/>
      <c r="AN43" s="1261" t="s">
        <v>574</v>
      </c>
      <c r="AO43" s="1262"/>
      <c r="AP43" s="1262"/>
      <c r="AQ43" s="1262"/>
      <c r="AR43" s="1262"/>
      <c r="AS43" s="1262"/>
      <c r="AT43" s="1262"/>
      <c r="AU43" s="1262"/>
      <c r="AV43" s="1262"/>
      <c r="AW43" s="1262"/>
      <c r="AX43" s="1262"/>
      <c r="AY43" s="1262"/>
      <c r="AZ43" s="1262"/>
      <c r="BA43" s="1262"/>
      <c r="BB43" s="1262"/>
      <c r="BC43" s="1262"/>
      <c r="BD43" s="1262"/>
      <c r="BE43" s="1262"/>
      <c r="BF43" s="1262"/>
      <c r="BG43" s="1262"/>
      <c r="BH43" s="1262"/>
      <c r="BI43" s="1262"/>
      <c r="BJ43" s="1262"/>
      <c r="BK43" s="1262"/>
      <c r="BL43" s="1262"/>
      <c r="BM43" s="1262"/>
      <c r="BN43" s="1262"/>
      <c r="BO43" s="1262"/>
      <c r="BP43" s="1262"/>
      <c r="BQ43" s="1262"/>
      <c r="BR43" s="1262"/>
      <c r="BS43" s="1262"/>
      <c r="BT43" s="1262"/>
      <c r="BU43" s="1262"/>
      <c r="BV43" s="1262"/>
      <c r="BW43" s="1262"/>
      <c r="BX43" s="1262"/>
      <c r="BY43" s="1262"/>
      <c r="BZ43" s="1262"/>
      <c r="CA43" s="1262"/>
      <c r="CB43" s="1262"/>
      <c r="CC43" s="1262"/>
      <c r="CD43" s="1262"/>
      <c r="CE43" s="1262"/>
      <c r="CF43" s="1262"/>
      <c r="CG43" s="1262"/>
      <c r="CH43" s="1262"/>
      <c r="CI43" s="1262"/>
      <c r="CJ43" s="1262"/>
      <c r="CK43" s="1262"/>
      <c r="CL43" s="1262"/>
      <c r="CM43" s="1262"/>
      <c r="CN43" s="1262"/>
      <c r="CO43" s="1262"/>
      <c r="CP43" s="1262"/>
      <c r="CQ43" s="1262"/>
      <c r="CR43" s="1262"/>
      <c r="CS43" s="1262"/>
      <c r="CT43" s="1262"/>
      <c r="CU43" s="1262"/>
      <c r="CV43" s="1262"/>
      <c r="CW43" s="1262"/>
      <c r="CX43" s="1262"/>
      <c r="CY43" s="1262"/>
      <c r="CZ43" s="1262"/>
      <c r="DA43" s="1262"/>
      <c r="DB43" s="1262"/>
      <c r="DC43" s="1263"/>
    </row>
    <row r="44" spans="2:109" x14ac:dyDescent="0.15">
      <c r="B44" s="372"/>
      <c r="AN44" s="1264"/>
      <c r="AO44" s="1265"/>
      <c r="AP44" s="1265"/>
      <c r="AQ44" s="1265"/>
      <c r="AR44" s="1265"/>
      <c r="AS44" s="1265"/>
      <c r="AT44" s="1265"/>
      <c r="AU44" s="1265"/>
      <c r="AV44" s="1265"/>
      <c r="AW44" s="1265"/>
      <c r="AX44" s="1265"/>
      <c r="AY44" s="1265"/>
      <c r="AZ44" s="1265"/>
      <c r="BA44" s="1265"/>
      <c r="BB44" s="1265"/>
      <c r="BC44" s="1265"/>
      <c r="BD44" s="1265"/>
      <c r="BE44" s="1265"/>
      <c r="BF44" s="1265"/>
      <c r="BG44" s="1265"/>
      <c r="BH44" s="1265"/>
      <c r="BI44" s="1265"/>
      <c r="BJ44" s="1265"/>
      <c r="BK44" s="1265"/>
      <c r="BL44" s="1265"/>
      <c r="BM44" s="1265"/>
      <c r="BN44" s="1265"/>
      <c r="BO44" s="1265"/>
      <c r="BP44" s="1265"/>
      <c r="BQ44" s="1265"/>
      <c r="BR44" s="1265"/>
      <c r="BS44" s="1265"/>
      <c r="BT44" s="1265"/>
      <c r="BU44" s="1265"/>
      <c r="BV44" s="1265"/>
      <c r="BW44" s="1265"/>
      <c r="BX44" s="1265"/>
      <c r="BY44" s="1265"/>
      <c r="BZ44" s="1265"/>
      <c r="CA44" s="1265"/>
      <c r="CB44" s="1265"/>
      <c r="CC44" s="1265"/>
      <c r="CD44" s="1265"/>
      <c r="CE44" s="1265"/>
      <c r="CF44" s="1265"/>
      <c r="CG44" s="1265"/>
      <c r="CH44" s="1265"/>
      <c r="CI44" s="1265"/>
      <c r="CJ44" s="1265"/>
      <c r="CK44" s="1265"/>
      <c r="CL44" s="1265"/>
      <c r="CM44" s="1265"/>
      <c r="CN44" s="1265"/>
      <c r="CO44" s="1265"/>
      <c r="CP44" s="1265"/>
      <c r="CQ44" s="1265"/>
      <c r="CR44" s="1265"/>
      <c r="CS44" s="1265"/>
      <c r="CT44" s="1265"/>
      <c r="CU44" s="1265"/>
      <c r="CV44" s="1265"/>
      <c r="CW44" s="1265"/>
      <c r="CX44" s="1265"/>
      <c r="CY44" s="1265"/>
      <c r="CZ44" s="1265"/>
      <c r="DA44" s="1265"/>
      <c r="DB44" s="1265"/>
      <c r="DC44" s="1266"/>
    </row>
    <row r="45" spans="2:109" x14ac:dyDescent="0.15">
      <c r="B45" s="372"/>
      <c r="AN45" s="1264"/>
      <c r="AO45" s="1265"/>
      <c r="AP45" s="1265"/>
      <c r="AQ45" s="1265"/>
      <c r="AR45" s="1265"/>
      <c r="AS45" s="1265"/>
      <c r="AT45" s="1265"/>
      <c r="AU45" s="1265"/>
      <c r="AV45" s="1265"/>
      <c r="AW45" s="1265"/>
      <c r="AX45" s="1265"/>
      <c r="AY45" s="1265"/>
      <c r="AZ45" s="1265"/>
      <c r="BA45" s="1265"/>
      <c r="BB45" s="1265"/>
      <c r="BC45" s="1265"/>
      <c r="BD45" s="1265"/>
      <c r="BE45" s="1265"/>
      <c r="BF45" s="1265"/>
      <c r="BG45" s="1265"/>
      <c r="BH45" s="1265"/>
      <c r="BI45" s="1265"/>
      <c r="BJ45" s="1265"/>
      <c r="BK45" s="1265"/>
      <c r="BL45" s="1265"/>
      <c r="BM45" s="1265"/>
      <c r="BN45" s="1265"/>
      <c r="BO45" s="1265"/>
      <c r="BP45" s="1265"/>
      <c r="BQ45" s="1265"/>
      <c r="BR45" s="1265"/>
      <c r="BS45" s="1265"/>
      <c r="BT45" s="1265"/>
      <c r="BU45" s="1265"/>
      <c r="BV45" s="1265"/>
      <c r="BW45" s="1265"/>
      <c r="BX45" s="1265"/>
      <c r="BY45" s="1265"/>
      <c r="BZ45" s="1265"/>
      <c r="CA45" s="1265"/>
      <c r="CB45" s="1265"/>
      <c r="CC45" s="1265"/>
      <c r="CD45" s="1265"/>
      <c r="CE45" s="1265"/>
      <c r="CF45" s="1265"/>
      <c r="CG45" s="1265"/>
      <c r="CH45" s="1265"/>
      <c r="CI45" s="1265"/>
      <c r="CJ45" s="1265"/>
      <c r="CK45" s="1265"/>
      <c r="CL45" s="1265"/>
      <c r="CM45" s="1265"/>
      <c r="CN45" s="1265"/>
      <c r="CO45" s="1265"/>
      <c r="CP45" s="1265"/>
      <c r="CQ45" s="1265"/>
      <c r="CR45" s="1265"/>
      <c r="CS45" s="1265"/>
      <c r="CT45" s="1265"/>
      <c r="CU45" s="1265"/>
      <c r="CV45" s="1265"/>
      <c r="CW45" s="1265"/>
      <c r="CX45" s="1265"/>
      <c r="CY45" s="1265"/>
      <c r="CZ45" s="1265"/>
      <c r="DA45" s="1265"/>
      <c r="DB45" s="1265"/>
      <c r="DC45" s="1266"/>
    </row>
    <row r="46" spans="2:109" x14ac:dyDescent="0.15">
      <c r="B46" s="372"/>
      <c r="AN46" s="1264"/>
      <c r="AO46" s="1265"/>
      <c r="AP46" s="1265"/>
      <c r="AQ46" s="1265"/>
      <c r="AR46" s="1265"/>
      <c r="AS46" s="1265"/>
      <c r="AT46" s="1265"/>
      <c r="AU46" s="1265"/>
      <c r="AV46" s="1265"/>
      <c r="AW46" s="1265"/>
      <c r="AX46" s="1265"/>
      <c r="AY46" s="1265"/>
      <c r="AZ46" s="1265"/>
      <c r="BA46" s="1265"/>
      <c r="BB46" s="1265"/>
      <c r="BC46" s="1265"/>
      <c r="BD46" s="1265"/>
      <c r="BE46" s="1265"/>
      <c r="BF46" s="1265"/>
      <c r="BG46" s="1265"/>
      <c r="BH46" s="1265"/>
      <c r="BI46" s="1265"/>
      <c r="BJ46" s="1265"/>
      <c r="BK46" s="1265"/>
      <c r="BL46" s="1265"/>
      <c r="BM46" s="1265"/>
      <c r="BN46" s="1265"/>
      <c r="BO46" s="1265"/>
      <c r="BP46" s="1265"/>
      <c r="BQ46" s="1265"/>
      <c r="BR46" s="1265"/>
      <c r="BS46" s="1265"/>
      <c r="BT46" s="1265"/>
      <c r="BU46" s="1265"/>
      <c r="BV46" s="1265"/>
      <c r="BW46" s="1265"/>
      <c r="BX46" s="1265"/>
      <c r="BY46" s="1265"/>
      <c r="BZ46" s="1265"/>
      <c r="CA46" s="1265"/>
      <c r="CB46" s="1265"/>
      <c r="CC46" s="1265"/>
      <c r="CD46" s="1265"/>
      <c r="CE46" s="1265"/>
      <c r="CF46" s="1265"/>
      <c r="CG46" s="1265"/>
      <c r="CH46" s="1265"/>
      <c r="CI46" s="1265"/>
      <c r="CJ46" s="1265"/>
      <c r="CK46" s="1265"/>
      <c r="CL46" s="1265"/>
      <c r="CM46" s="1265"/>
      <c r="CN46" s="1265"/>
      <c r="CO46" s="1265"/>
      <c r="CP46" s="1265"/>
      <c r="CQ46" s="1265"/>
      <c r="CR46" s="1265"/>
      <c r="CS46" s="1265"/>
      <c r="CT46" s="1265"/>
      <c r="CU46" s="1265"/>
      <c r="CV46" s="1265"/>
      <c r="CW46" s="1265"/>
      <c r="CX46" s="1265"/>
      <c r="CY46" s="1265"/>
      <c r="CZ46" s="1265"/>
      <c r="DA46" s="1265"/>
      <c r="DB46" s="1265"/>
      <c r="DC46" s="1266"/>
    </row>
    <row r="47" spans="2:109" x14ac:dyDescent="0.15">
      <c r="B47" s="372"/>
      <c r="AN47" s="1267"/>
      <c r="AO47" s="1268"/>
      <c r="AP47" s="1268"/>
      <c r="AQ47" s="1268"/>
      <c r="AR47" s="1268"/>
      <c r="AS47" s="1268"/>
      <c r="AT47" s="1268"/>
      <c r="AU47" s="1268"/>
      <c r="AV47" s="1268"/>
      <c r="AW47" s="1268"/>
      <c r="AX47" s="1268"/>
      <c r="AY47" s="1268"/>
      <c r="AZ47" s="1268"/>
      <c r="BA47" s="1268"/>
      <c r="BB47" s="1268"/>
      <c r="BC47" s="1268"/>
      <c r="BD47" s="1268"/>
      <c r="BE47" s="1268"/>
      <c r="BF47" s="1268"/>
      <c r="BG47" s="1268"/>
      <c r="BH47" s="1268"/>
      <c r="BI47" s="1268"/>
      <c r="BJ47" s="1268"/>
      <c r="BK47" s="1268"/>
      <c r="BL47" s="1268"/>
      <c r="BM47" s="1268"/>
      <c r="BN47" s="1268"/>
      <c r="BO47" s="1268"/>
      <c r="BP47" s="1268"/>
      <c r="BQ47" s="1268"/>
      <c r="BR47" s="1268"/>
      <c r="BS47" s="1268"/>
      <c r="BT47" s="1268"/>
      <c r="BU47" s="1268"/>
      <c r="BV47" s="1268"/>
      <c r="BW47" s="1268"/>
      <c r="BX47" s="1268"/>
      <c r="BY47" s="1268"/>
      <c r="BZ47" s="1268"/>
      <c r="CA47" s="1268"/>
      <c r="CB47" s="1268"/>
      <c r="CC47" s="1268"/>
      <c r="CD47" s="1268"/>
      <c r="CE47" s="1268"/>
      <c r="CF47" s="1268"/>
      <c r="CG47" s="1268"/>
      <c r="CH47" s="1268"/>
      <c r="CI47" s="1268"/>
      <c r="CJ47" s="1268"/>
      <c r="CK47" s="1268"/>
      <c r="CL47" s="1268"/>
      <c r="CM47" s="1268"/>
      <c r="CN47" s="1268"/>
      <c r="CO47" s="1268"/>
      <c r="CP47" s="1268"/>
      <c r="CQ47" s="1268"/>
      <c r="CR47" s="1268"/>
      <c r="CS47" s="1268"/>
      <c r="CT47" s="1268"/>
      <c r="CU47" s="1268"/>
      <c r="CV47" s="1268"/>
      <c r="CW47" s="1268"/>
      <c r="CX47" s="1268"/>
      <c r="CY47" s="1268"/>
      <c r="CZ47" s="1268"/>
      <c r="DA47" s="1268"/>
      <c r="DB47" s="1268"/>
      <c r="DC47" s="1269"/>
    </row>
    <row r="48" spans="2:109" x14ac:dyDescent="0.15">
      <c r="B48" s="372"/>
      <c r="H48" s="381"/>
      <c r="I48" s="381"/>
      <c r="J48" s="381"/>
      <c r="AN48" s="381"/>
      <c r="AO48" s="381"/>
      <c r="AP48" s="381"/>
      <c r="AZ48" s="381"/>
      <c r="BA48" s="381"/>
      <c r="BB48" s="381"/>
      <c r="BL48" s="381"/>
      <c r="BM48" s="381"/>
      <c r="BN48" s="381"/>
      <c r="BX48" s="381"/>
      <c r="BY48" s="381"/>
      <c r="BZ48" s="381"/>
      <c r="CJ48" s="381"/>
      <c r="CK48" s="381"/>
      <c r="CL48" s="381"/>
      <c r="CV48" s="381"/>
      <c r="CW48" s="381"/>
      <c r="CX48" s="381"/>
    </row>
    <row r="49" spans="1:109" x14ac:dyDescent="0.15">
      <c r="B49" s="372"/>
      <c r="AN49" s="366" t="s">
        <v>567</v>
      </c>
    </row>
    <row r="50" spans="1:109" x14ac:dyDescent="0.15">
      <c r="B50" s="372"/>
      <c r="G50" s="1253"/>
      <c r="H50" s="1253"/>
      <c r="I50" s="1253"/>
      <c r="J50" s="1253"/>
      <c r="K50" s="382"/>
      <c r="L50" s="382"/>
      <c r="M50" s="383"/>
      <c r="N50" s="383"/>
      <c r="AN50" s="1271"/>
      <c r="AO50" s="1272"/>
      <c r="AP50" s="1272"/>
      <c r="AQ50" s="1272"/>
      <c r="AR50" s="1272"/>
      <c r="AS50" s="1272"/>
      <c r="AT50" s="1272"/>
      <c r="AU50" s="1272"/>
      <c r="AV50" s="1272"/>
      <c r="AW50" s="1272"/>
      <c r="AX50" s="1272"/>
      <c r="AY50" s="1272"/>
      <c r="AZ50" s="1272"/>
      <c r="BA50" s="1272"/>
      <c r="BB50" s="1272"/>
      <c r="BC50" s="1272"/>
      <c r="BD50" s="1272"/>
      <c r="BE50" s="1272"/>
      <c r="BF50" s="1272"/>
      <c r="BG50" s="1272"/>
      <c r="BH50" s="1272"/>
      <c r="BI50" s="1272"/>
      <c r="BJ50" s="1272"/>
      <c r="BK50" s="1272"/>
      <c r="BL50" s="1272"/>
      <c r="BM50" s="1272"/>
      <c r="BN50" s="1272"/>
      <c r="BO50" s="1273"/>
      <c r="BP50" s="1259" t="s">
        <v>530</v>
      </c>
      <c r="BQ50" s="1259"/>
      <c r="BR50" s="1259"/>
      <c r="BS50" s="1259"/>
      <c r="BT50" s="1259"/>
      <c r="BU50" s="1259"/>
      <c r="BV50" s="1259"/>
      <c r="BW50" s="1259"/>
      <c r="BX50" s="1259" t="s">
        <v>531</v>
      </c>
      <c r="BY50" s="1259"/>
      <c r="BZ50" s="1259"/>
      <c r="CA50" s="1259"/>
      <c r="CB50" s="1259"/>
      <c r="CC50" s="1259"/>
      <c r="CD50" s="1259"/>
      <c r="CE50" s="1259"/>
      <c r="CF50" s="1259" t="s">
        <v>532</v>
      </c>
      <c r="CG50" s="1259"/>
      <c r="CH50" s="1259"/>
      <c r="CI50" s="1259"/>
      <c r="CJ50" s="1259"/>
      <c r="CK50" s="1259"/>
      <c r="CL50" s="1259"/>
      <c r="CM50" s="1259"/>
      <c r="CN50" s="1259" t="s">
        <v>533</v>
      </c>
      <c r="CO50" s="1259"/>
      <c r="CP50" s="1259"/>
      <c r="CQ50" s="1259"/>
      <c r="CR50" s="1259"/>
      <c r="CS50" s="1259"/>
      <c r="CT50" s="1259"/>
      <c r="CU50" s="1259"/>
      <c r="CV50" s="1259" t="s">
        <v>534</v>
      </c>
      <c r="CW50" s="1259"/>
      <c r="CX50" s="1259"/>
      <c r="CY50" s="1259"/>
      <c r="CZ50" s="1259"/>
      <c r="DA50" s="1259"/>
      <c r="DB50" s="1259"/>
      <c r="DC50" s="1259"/>
    </row>
    <row r="51" spans="1:109" ht="13.5" customHeight="1" x14ac:dyDescent="0.15">
      <c r="B51" s="372"/>
      <c r="G51" s="1270"/>
      <c r="H51" s="1270"/>
      <c r="I51" s="1274"/>
      <c r="J51" s="1274"/>
      <c r="K51" s="1260"/>
      <c r="L51" s="1260"/>
      <c r="M51" s="1260"/>
      <c r="N51" s="1260"/>
      <c r="AM51" s="381"/>
      <c r="AN51" s="1258" t="s">
        <v>568</v>
      </c>
      <c r="AO51" s="1258"/>
      <c r="AP51" s="1258"/>
      <c r="AQ51" s="1258"/>
      <c r="AR51" s="1258"/>
      <c r="AS51" s="1258"/>
      <c r="AT51" s="1258"/>
      <c r="AU51" s="1258"/>
      <c r="AV51" s="1258"/>
      <c r="AW51" s="1258"/>
      <c r="AX51" s="1258"/>
      <c r="AY51" s="1258"/>
      <c r="AZ51" s="1258"/>
      <c r="BA51" s="1258"/>
      <c r="BB51" s="1258" t="s">
        <v>569</v>
      </c>
      <c r="BC51" s="1258"/>
      <c r="BD51" s="1258"/>
      <c r="BE51" s="1258"/>
      <c r="BF51" s="1258"/>
      <c r="BG51" s="1258"/>
      <c r="BH51" s="1258"/>
      <c r="BI51" s="1258"/>
      <c r="BJ51" s="1258"/>
      <c r="BK51" s="1258"/>
      <c r="BL51" s="1258"/>
      <c r="BM51" s="1258"/>
      <c r="BN51" s="1258"/>
      <c r="BO51" s="1258"/>
      <c r="BP51" s="1255"/>
      <c r="BQ51" s="1255"/>
      <c r="BR51" s="1255"/>
      <c r="BS51" s="1255"/>
      <c r="BT51" s="1255"/>
      <c r="BU51" s="1255"/>
      <c r="BV51" s="1255"/>
      <c r="BW51" s="1255"/>
      <c r="BX51" s="1255"/>
      <c r="BY51" s="1255"/>
      <c r="BZ51" s="1255"/>
      <c r="CA51" s="1255"/>
      <c r="CB51" s="1255"/>
      <c r="CC51" s="1255"/>
      <c r="CD51" s="1255"/>
      <c r="CE51" s="1255"/>
      <c r="CF51" s="1255"/>
      <c r="CG51" s="1255"/>
      <c r="CH51" s="1255"/>
      <c r="CI51" s="1255"/>
      <c r="CJ51" s="1255"/>
      <c r="CK51" s="1255"/>
      <c r="CL51" s="1255"/>
      <c r="CM51" s="1255"/>
      <c r="CN51" s="1255"/>
      <c r="CO51" s="1255"/>
      <c r="CP51" s="1255"/>
      <c r="CQ51" s="1255"/>
      <c r="CR51" s="1255"/>
      <c r="CS51" s="1255"/>
      <c r="CT51" s="1255"/>
      <c r="CU51" s="1255"/>
      <c r="CV51" s="1255"/>
      <c r="CW51" s="1255"/>
      <c r="CX51" s="1255"/>
      <c r="CY51" s="1255"/>
      <c r="CZ51" s="1255"/>
      <c r="DA51" s="1255"/>
      <c r="DB51" s="1255"/>
      <c r="DC51" s="1255"/>
    </row>
    <row r="52" spans="1:109" x14ac:dyDescent="0.15">
      <c r="B52" s="372"/>
      <c r="G52" s="1270"/>
      <c r="H52" s="1270"/>
      <c r="I52" s="1274"/>
      <c r="J52" s="1274"/>
      <c r="K52" s="1260"/>
      <c r="L52" s="1260"/>
      <c r="M52" s="1260"/>
      <c r="N52" s="1260"/>
      <c r="AM52" s="381"/>
      <c r="AN52" s="1258"/>
      <c r="AO52" s="1258"/>
      <c r="AP52" s="1258"/>
      <c r="AQ52" s="1258"/>
      <c r="AR52" s="1258"/>
      <c r="AS52" s="1258"/>
      <c r="AT52" s="1258"/>
      <c r="AU52" s="1258"/>
      <c r="AV52" s="1258"/>
      <c r="AW52" s="1258"/>
      <c r="AX52" s="1258"/>
      <c r="AY52" s="1258"/>
      <c r="AZ52" s="1258"/>
      <c r="BA52" s="1258"/>
      <c r="BB52" s="1258"/>
      <c r="BC52" s="1258"/>
      <c r="BD52" s="1258"/>
      <c r="BE52" s="1258"/>
      <c r="BF52" s="1258"/>
      <c r="BG52" s="1258"/>
      <c r="BH52" s="1258"/>
      <c r="BI52" s="1258"/>
      <c r="BJ52" s="1258"/>
      <c r="BK52" s="1258"/>
      <c r="BL52" s="1258"/>
      <c r="BM52" s="1258"/>
      <c r="BN52" s="1258"/>
      <c r="BO52" s="1258"/>
      <c r="BP52" s="1255"/>
      <c r="BQ52" s="1255"/>
      <c r="BR52" s="1255"/>
      <c r="BS52" s="1255"/>
      <c r="BT52" s="1255"/>
      <c r="BU52" s="1255"/>
      <c r="BV52" s="1255"/>
      <c r="BW52" s="1255"/>
      <c r="BX52" s="1255"/>
      <c r="BY52" s="1255"/>
      <c r="BZ52" s="1255"/>
      <c r="CA52" s="1255"/>
      <c r="CB52" s="1255"/>
      <c r="CC52" s="1255"/>
      <c r="CD52" s="1255"/>
      <c r="CE52" s="1255"/>
      <c r="CF52" s="1255"/>
      <c r="CG52" s="1255"/>
      <c r="CH52" s="1255"/>
      <c r="CI52" s="1255"/>
      <c r="CJ52" s="1255"/>
      <c r="CK52" s="1255"/>
      <c r="CL52" s="1255"/>
      <c r="CM52" s="1255"/>
      <c r="CN52" s="1255"/>
      <c r="CO52" s="1255"/>
      <c r="CP52" s="1255"/>
      <c r="CQ52" s="1255"/>
      <c r="CR52" s="1255"/>
      <c r="CS52" s="1255"/>
      <c r="CT52" s="1255"/>
      <c r="CU52" s="1255"/>
      <c r="CV52" s="1255"/>
      <c r="CW52" s="1255"/>
      <c r="CX52" s="1255"/>
      <c r="CY52" s="1255"/>
      <c r="CZ52" s="1255"/>
      <c r="DA52" s="1255"/>
      <c r="DB52" s="1255"/>
      <c r="DC52" s="1255"/>
    </row>
    <row r="53" spans="1:109" x14ac:dyDescent="0.15">
      <c r="A53" s="380"/>
      <c r="B53" s="372"/>
      <c r="G53" s="1270"/>
      <c r="H53" s="1270"/>
      <c r="I53" s="1253"/>
      <c r="J53" s="1253"/>
      <c r="K53" s="1260"/>
      <c r="L53" s="1260"/>
      <c r="M53" s="1260"/>
      <c r="N53" s="1260"/>
      <c r="AM53" s="381"/>
      <c r="AN53" s="1258"/>
      <c r="AO53" s="1258"/>
      <c r="AP53" s="1258"/>
      <c r="AQ53" s="1258"/>
      <c r="AR53" s="1258"/>
      <c r="AS53" s="1258"/>
      <c r="AT53" s="1258"/>
      <c r="AU53" s="1258"/>
      <c r="AV53" s="1258"/>
      <c r="AW53" s="1258"/>
      <c r="AX53" s="1258"/>
      <c r="AY53" s="1258"/>
      <c r="AZ53" s="1258"/>
      <c r="BA53" s="1258"/>
      <c r="BB53" s="1258" t="s">
        <v>570</v>
      </c>
      <c r="BC53" s="1258"/>
      <c r="BD53" s="1258"/>
      <c r="BE53" s="1258"/>
      <c r="BF53" s="1258"/>
      <c r="BG53" s="1258"/>
      <c r="BH53" s="1258"/>
      <c r="BI53" s="1258"/>
      <c r="BJ53" s="1258"/>
      <c r="BK53" s="1258"/>
      <c r="BL53" s="1258"/>
      <c r="BM53" s="1258"/>
      <c r="BN53" s="1258"/>
      <c r="BO53" s="1258"/>
      <c r="BP53" s="1255">
        <v>62.1</v>
      </c>
      <c r="BQ53" s="1255"/>
      <c r="BR53" s="1255"/>
      <c r="BS53" s="1255"/>
      <c r="BT53" s="1255"/>
      <c r="BU53" s="1255"/>
      <c r="BV53" s="1255"/>
      <c r="BW53" s="1255"/>
      <c r="BX53" s="1255">
        <v>63.6</v>
      </c>
      <c r="BY53" s="1255"/>
      <c r="BZ53" s="1255"/>
      <c r="CA53" s="1255"/>
      <c r="CB53" s="1255"/>
      <c r="CC53" s="1255"/>
      <c r="CD53" s="1255"/>
      <c r="CE53" s="1255"/>
      <c r="CF53" s="1255">
        <v>64.2</v>
      </c>
      <c r="CG53" s="1255"/>
      <c r="CH53" s="1255"/>
      <c r="CI53" s="1255"/>
      <c r="CJ53" s="1255"/>
      <c r="CK53" s="1255"/>
      <c r="CL53" s="1255"/>
      <c r="CM53" s="1255"/>
      <c r="CN53" s="1255">
        <v>64.7</v>
      </c>
      <c r="CO53" s="1255"/>
      <c r="CP53" s="1255"/>
      <c r="CQ53" s="1255"/>
      <c r="CR53" s="1255"/>
      <c r="CS53" s="1255"/>
      <c r="CT53" s="1255"/>
      <c r="CU53" s="1255"/>
      <c r="CV53" s="1255">
        <v>60.1</v>
      </c>
      <c r="CW53" s="1255"/>
      <c r="CX53" s="1255"/>
      <c r="CY53" s="1255"/>
      <c r="CZ53" s="1255"/>
      <c r="DA53" s="1255"/>
      <c r="DB53" s="1255"/>
      <c r="DC53" s="1255"/>
    </row>
    <row r="54" spans="1:109" x14ac:dyDescent="0.15">
      <c r="A54" s="380"/>
      <c r="B54" s="372"/>
      <c r="G54" s="1270"/>
      <c r="H54" s="1270"/>
      <c r="I54" s="1253"/>
      <c r="J54" s="1253"/>
      <c r="K54" s="1260"/>
      <c r="L54" s="1260"/>
      <c r="M54" s="1260"/>
      <c r="N54" s="1260"/>
      <c r="AM54" s="381"/>
      <c r="AN54" s="1258"/>
      <c r="AO54" s="1258"/>
      <c r="AP54" s="1258"/>
      <c r="AQ54" s="1258"/>
      <c r="AR54" s="1258"/>
      <c r="AS54" s="1258"/>
      <c r="AT54" s="1258"/>
      <c r="AU54" s="1258"/>
      <c r="AV54" s="1258"/>
      <c r="AW54" s="1258"/>
      <c r="AX54" s="1258"/>
      <c r="AY54" s="1258"/>
      <c r="AZ54" s="1258"/>
      <c r="BA54" s="1258"/>
      <c r="BB54" s="1258"/>
      <c r="BC54" s="1258"/>
      <c r="BD54" s="1258"/>
      <c r="BE54" s="1258"/>
      <c r="BF54" s="1258"/>
      <c r="BG54" s="1258"/>
      <c r="BH54" s="1258"/>
      <c r="BI54" s="1258"/>
      <c r="BJ54" s="1258"/>
      <c r="BK54" s="1258"/>
      <c r="BL54" s="1258"/>
      <c r="BM54" s="1258"/>
      <c r="BN54" s="1258"/>
      <c r="BO54" s="1258"/>
      <c r="BP54" s="1255"/>
      <c r="BQ54" s="1255"/>
      <c r="BR54" s="1255"/>
      <c r="BS54" s="1255"/>
      <c r="BT54" s="1255"/>
      <c r="BU54" s="1255"/>
      <c r="BV54" s="1255"/>
      <c r="BW54" s="1255"/>
      <c r="BX54" s="1255"/>
      <c r="BY54" s="1255"/>
      <c r="BZ54" s="1255"/>
      <c r="CA54" s="1255"/>
      <c r="CB54" s="1255"/>
      <c r="CC54" s="1255"/>
      <c r="CD54" s="1255"/>
      <c r="CE54" s="1255"/>
      <c r="CF54" s="1255"/>
      <c r="CG54" s="1255"/>
      <c r="CH54" s="1255"/>
      <c r="CI54" s="1255"/>
      <c r="CJ54" s="1255"/>
      <c r="CK54" s="1255"/>
      <c r="CL54" s="1255"/>
      <c r="CM54" s="1255"/>
      <c r="CN54" s="1255"/>
      <c r="CO54" s="1255"/>
      <c r="CP54" s="1255"/>
      <c r="CQ54" s="1255"/>
      <c r="CR54" s="1255"/>
      <c r="CS54" s="1255"/>
      <c r="CT54" s="1255"/>
      <c r="CU54" s="1255"/>
      <c r="CV54" s="1255"/>
      <c r="CW54" s="1255"/>
      <c r="CX54" s="1255"/>
      <c r="CY54" s="1255"/>
      <c r="CZ54" s="1255"/>
      <c r="DA54" s="1255"/>
      <c r="DB54" s="1255"/>
      <c r="DC54" s="1255"/>
    </row>
    <row r="55" spans="1:109" x14ac:dyDescent="0.15">
      <c r="A55" s="380"/>
      <c r="B55" s="372"/>
      <c r="G55" s="1253"/>
      <c r="H55" s="1253"/>
      <c r="I55" s="1253"/>
      <c r="J55" s="1253"/>
      <c r="K55" s="1260"/>
      <c r="L55" s="1260"/>
      <c r="M55" s="1260"/>
      <c r="N55" s="1260"/>
      <c r="AN55" s="1259" t="s">
        <v>571</v>
      </c>
      <c r="AO55" s="1259"/>
      <c r="AP55" s="1259"/>
      <c r="AQ55" s="1259"/>
      <c r="AR55" s="1259"/>
      <c r="AS55" s="1259"/>
      <c r="AT55" s="1259"/>
      <c r="AU55" s="1259"/>
      <c r="AV55" s="1259"/>
      <c r="AW55" s="1259"/>
      <c r="AX55" s="1259"/>
      <c r="AY55" s="1259"/>
      <c r="AZ55" s="1259"/>
      <c r="BA55" s="1259"/>
      <c r="BB55" s="1258" t="s">
        <v>569</v>
      </c>
      <c r="BC55" s="1258"/>
      <c r="BD55" s="1258"/>
      <c r="BE55" s="1258"/>
      <c r="BF55" s="1258"/>
      <c r="BG55" s="1258"/>
      <c r="BH55" s="1258"/>
      <c r="BI55" s="1258"/>
      <c r="BJ55" s="1258"/>
      <c r="BK55" s="1258"/>
      <c r="BL55" s="1258"/>
      <c r="BM55" s="1258"/>
      <c r="BN55" s="1258"/>
      <c r="BO55" s="1258"/>
      <c r="BP55" s="1255">
        <v>49.1</v>
      </c>
      <c r="BQ55" s="1255"/>
      <c r="BR55" s="1255"/>
      <c r="BS55" s="1255"/>
      <c r="BT55" s="1255"/>
      <c r="BU55" s="1255"/>
      <c r="BV55" s="1255"/>
      <c r="BW55" s="1255"/>
      <c r="BX55" s="1255">
        <v>41.5</v>
      </c>
      <c r="BY55" s="1255"/>
      <c r="BZ55" s="1255"/>
      <c r="CA55" s="1255"/>
      <c r="CB55" s="1255"/>
      <c r="CC55" s="1255"/>
      <c r="CD55" s="1255"/>
      <c r="CE55" s="1255"/>
      <c r="CF55" s="1255">
        <v>25.2</v>
      </c>
      <c r="CG55" s="1255"/>
      <c r="CH55" s="1255"/>
      <c r="CI55" s="1255"/>
      <c r="CJ55" s="1255"/>
      <c r="CK55" s="1255"/>
      <c r="CL55" s="1255"/>
      <c r="CM55" s="1255"/>
      <c r="CN55" s="1255">
        <v>15.7</v>
      </c>
      <c r="CO55" s="1255"/>
      <c r="CP55" s="1255"/>
      <c r="CQ55" s="1255"/>
      <c r="CR55" s="1255"/>
      <c r="CS55" s="1255"/>
      <c r="CT55" s="1255"/>
      <c r="CU55" s="1255"/>
      <c r="CV55" s="1255">
        <v>10.199999999999999</v>
      </c>
      <c r="CW55" s="1255"/>
      <c r="CX55" s="1255"/>
      <c r="CY55" s="1255"/>
      <c r="CZ55" s="1255"/>
      <c r="DA55" s="1255"/>
      <c r="DB55" s="1255"/>
      <c r="DC55" s="1255"/>
    </row>
    <row r="56" spans="1:109" x14ac:dyDescent="0.15">
      <c r="A56" s="380"/>
      <c r="B56" s="372"/>
      <c r="G56" s="1253"/>
      <c r="H56" s="1253"/>
      <c r="I56" s="1253"/>
      <c r="J56" s="1253"/>
      <c r="K56" s="1260"/>
      <c r="L56" s="1260"/>
      <c r="M56" s="1260"/>
      <c r="N56" s="1260"/>
      <c r="AN56" s="1259"/>
      <c r="AO56" s="1259"/>
      <c r="AP56" s="1259"/>
      <c r="AQ56" s="1259"/>
      <c r="AR56" s="1259"/>
      <c r="AS56" s="1259"/>
      <c r="AT56" s="1259"/>
      <c r="AU56" s="1259"/>
      <c r="AV56" s="1259"/>
      <c r="AW56" s="1259"/>
      <c r="AX56" s="1259"/>
      <c r="AY56" s="1259"/>
      <c r="AZ56" s="1259"/>
      <c r="BA56" s="1259"/>
      <c r="BB56" s="1258"/>
      <c r="BC56" s="1258"/>
      <c r="BD56" s="1258"/>
      <c r="BE56" s="1258"/>
      <c r="BF56" s="1258"/>
      <c r="BG56" s="1258"/>
      <c r="BH56" s="1258"/>
      <c r="BI56" s="1258"/>
      <c r="BJ56" s="1258"/>
      <c r="BK56" s="1258"/>
      <c r="BL56" s="1258"/>
      <c r="BM56" s="1258"/>
      <c r="BN56" s="1258"/>
      <c r="BO56" s="1258"/>
      <c r="BP56" s="1255"/>
      <c r="BQ56" s="1255"/>
      <c r="BR56" s="1255"/>
      <c r="BS56" s="1255"/>
      <c r="BT56" s="1255"/>
      <c r="BU56" s="1255"/>
      <c r="BV56" s="1255"/>
      <c r="BW56" s="1255"/>
      <c r="BX56" s="1255"/>
      <c r="BY56" s="1255"/>
      <c r="BZ56" s="1255"/>
      <c r="CA56" s="1255"/>
      <c r="CB56" s="1255"/>
      <c r="CC56" s="1255"/>
      <c r="CD56" s="1255"/>
      <c r="CE56" s="1255"/>
      <c r="CF56" s="1255"/>
      <c r="CG56" s="1255"/>
      <c r="CH56" s="1255"/>
      <c r="CI56" s="1255"/>
      <c r="CJ56" s="1255"/>
      <c r="CK56" s="1255"/>
      <c r="CL56" s="1255"/>
      <c r="CM56" s="1255"/>
      <c r="CN56" s="1255"/>
      <c r="CO56" s="1255"/>
      <c r="CP56" s="1255"/>
      <c r="CQ56" s="1255"/>
      <c r="CR56" s="1255"/>
      <c r="CS56" s="1255"/>
      <c r="CT56" s="1255"/>
      <c r="CU56" s="1255"/>
      <c r="CV56" s="1255"/>
      <c r="CW56" s="1255"/>
      <c r="CX56" s="1255"/>
      <c r="CY56" s="1255"/>
      <c r="CZ56" s="1255"/>
      <c r="DA56" s="1255"/>
      <c r="DB56" s="1255"/>
      <c r="DC56" s="1255"/>
    </row>
    <row r="57" spans="1:109" s="380" customFormat="1" x14ac:dyDescent="0.15">
      <c r="B57" s="384"/>
      <c r="G57" s="1253"/>
      <c r="H57" s="1253"/>
      <c r="I57" s="1256"/>
      <c r="J57" s="1256"/>
      <c r="K57" s="1260"/>
      <c r="L57" s="1260"/>
      <c r="M57" s="1260"/>
      <c r="N57" s="1260"/>
      <c r="AM57" s="366"/>
      <c r="AN57" s="1259"/>
      <c r="AO57" s="1259"/>
      <c r="AP57" s="1259"/>
      <c r="AQ57" s="1259"/>
      <c r="AR57" s="1259"/>
      <c r="AS57" s="1259"/>
      <c r="AT57" s="1259"/>
      <c r="AU57" s="1259"/>
      <c r="AV57" s="1259"/>
      <c r="AW57" s="1259"/>
      <c r="AX57" s="1259"/>
      <c r="AY57" s="1259"/>
      <c r="AZ57" s="1259"/>
      <c r="BA57" s="1259"/>
      <c r="BB57" s="1258" t="s">
        <v>570</v>
      </c>
      <c r="BC57" s="1258"/>
      <c r="BD57" s="1258"/>
      <c r="BE57" s="1258"/>
      <c r="BF57" s="1258"/>
      <c r="BG57" s="1258"/>
      <c r="BH57" s="1258"/>
      <c r="BI57" s="1258"/>
      <c r="BJ57" s="1258"/>
      <c r="BK57" s="1258"/>
      <c r="BL57" s="1258"/>
      <c r="BM57" s="1258"/>
      <c r="BN57" s="1258"/>
      <c r="BO57" s="1258"/>
      <c r="BP57" s="1255">
        <v>61</v>
      </c>
      <c r="BQ57" s="1255"/>
      <c r="BR57" s="1255"/>
      <c r="BS57" s="1255"/>
      <c r="BT57" s="1255"/>
      <c r="BU57" s="1255"/>
      <c r="BV57" s="1255"/>
      <c r="BW57" s="1255"/>
      <c r="BX57" s="1255">
        <v>61.7</v>
      </c>
      <c r="BY57" s="1255"/>
      <c r="BZ57" s="1255"/>
      <c r="CA57" s="1255"/>
      <c r="CB57" s="1255"/>
      <c r="CC57" s="1255"/>
      <c r="CD57" s="1255"/>
      <c r="CE57" s="1255"/>
      <c r="CF57" s="1255">
        <v>62.5</v>
      </c>
      <c r="CG57" s="1255"/>
      <c r="CH57" s="1255"/>
      <c r="CI57" s="1255"/>
      <c r="CJ57" s="1255"/>
      <c r="CK57" s="1255"/>
      <c r="CL57" s="1255"/>
      <c r="CM57" s="1255"/>
      <c r="CN57" s="1255">
        <v>64.3</v>
      </c>
      <c r="CO57" s="1255"/>
      <c r="CP57" s="1255"/>
      <c r="CQ57" s="1255"/>
      <c r="CR57" s="1255"/>
      <c r="CS57" s="1255"/>
      <c r="CT57" s="1255"/>
      <c r="CU57" s="1255"/>
      <c r="CV57" s="1255">
        <v>64.7</v>
      </c>
      <c r="CW57" s="1255"/>
      <c r="CX57" s="1255"/>
      <c r="CY57" s="1255"/>
      <c r="CZ57" s="1255"/>
      <c r="DA57" s="1255"/>
      <c r="DB57" s="1255"/>
      <c r="DC57" s="1255"/>
      <c r="DD57" s="385"/>
      <c r="DE57" s="384"/>
    </row>
    <row r="58" spans="1:109" s="380" customFormat="1" x14ac:dyDescent="0.15">
      <c r="A58" s="366"/>
      <c r="B58" s="384"/>
      <c r="G58" s="1253"/>
      <c r="H58" s="1253"/>
      <c r="I58" s="1256"/>
      <c r="J58" s="1256"/>
      <c r="K58" s="1260"/>
      <c r="L58" s="1260"/>
      <c r="M58" s="1260"/>
      <c r="N58" s="1260"/>
      <c r="AM58" s="366"/>
      <c r="AN58" s="1259"/>
      <c r="AO58" s="1259"/>
      <c r="AP58" s="1259"/>
      <c r="AQ58" s="1259"/>
      <c r="AR58" s="1259"/>
      <c r="AS58" s="1259"/>
      <c r="AT58" s="1259"/>
      <c r="AU58" s="1259"/>
      <c r="AV58" s="1259"/>
      <c r="AW58" s="1259"/>
      <c r="AX58" s="1259"/>
      <c r="AY58" s="1259"/>
      <c r="AZ58" s="1259"/>
      <c r="BA58" s="1259"/>
      <c r="BB58" s="1258"/>
      <c r="BC58" s="1258"/>
      <c r="BD58" s="1258"/>
      <c r="BE58" s="1258"/>
      <c r="BF58" s="1258"/>
      <c r="BG58" s="1258"/>
      <c r="BH58" s="1258"/>
      <c r="BI58" s="1258"/>
      <c r="BJ58" s="1258"/>
      <c r="BK58" s="1258"/>
      <c r="BL58" s="1258"/>
      <c r="BM58" s="1258"/>
      <c r="BN58" s="1258"/>
      <c r="BO58" s="1258"/>
      <c r="BP58" s="1255"/>
      <c r="BQ58" s="1255"/>
      <c r="BR58" s="1255"/>
      <c r="BS58" s="1255"/>
      <c r="BT58" s="1255"/>
      <c r="BU58" s="1255"/>
      <c r="BV58" s="1255"/>
      <c r="BW58" s="1255"/>
      <c r="BX58" s="1255"/>
      <c r="BY58" s="1255"/>
      <c r="BZ58" s="1255"/>
      <c r="CA58" s="1255"/>
      <c r="CB58" s="1255"/>
      <c r="CC58" s="1255"/>
      <c r="CD58" s="1255"/>
      <c r="CE58" s="1255"/>
      <c r="CF58" s="1255"/>
      <c r="CG58" s="1255"/>
      <c r="CH58" s="1255"/>
      <c r="CI58" s="1255"/>
      <c r="CJ58" s="1255"/>
      <c r="CK58" s="1255"/>
      <c r="CL58" s="1255"/>
      <c r="CM58" s="1255"/>
      <c r="CN58" s="1255"/>
      <c r="CO58" s="1255"/>
      <c r="CP58" s="1255"/>
      <c r="CQ58" s="1255"/>
      <c r="CR58" s="1255"/>
      <c r="CS58" s="1255"/>
      <c r="CT58" s="1255"/>
      <c r="CU58" s="1255"/>
      <c r="CV58" s="1255"/>
      <c r="CW58" s="1255"/>
      <c r="CX58" s="1255"/>
      <c r="CY58" s="1255"/>
      <c r="CZ58" s="1255"/>
      <c r="DA58" s="1255"/>
      <c r="DB58" s="1255"/>
      <c r="DC58" s="1255"/>
      <c r="DD58" s="385"/>
      <c r="DE58" s="384"/>
    </row>
    <row r="59" spans="1:109" s="380" customFormat="1" x14ac:dyDescent="0.15">
      <c r="A59" s="366"/>
      <c r="B59" s="384"/>
      <c r="K59" s="386"/>
      <c r="L59" s="386"/>
      <c r="M59" s="386"/>
      <c r="N59" s="386"/>
      <c r="AQ59" s="386"/>
      <c r="AR59" s="386"/>
      <c r="AS59" s="386"/>
      <c r="AT59" s="386"/>
      <c r="BC59" s="386"/>
      <c r="BD59" s="386"/>
      <c r="BE59" s="386"/>
      <c r="BF59" s="386"/>
      <c r="BO59" s="386"/>
      <c r="BP59" s="386"/>
      <c r="BQ59" s="386"/>
      <c r="BR59" s="386"/>
      <c r="CA59" s="386"/>
      <c r="CB59" s="386"/>
      <c r="CC59" s="386"/>
      <c r="CD59" s="386"/>
      <c r="CM59" s="386"/>
      <c r="CN59" s="386"/>
      <c r="CO59" s="386"/>
      <c r="CP59" s="386"/>
      <c r="CY59" s="386"/>
      <c r="CZ59" s="386"/>
      <c r="DA59" s="386"/>
      <c r="DB59" s="386"/>
      <c r="DC59" s="386"/>
      <c r="DD59" s="385"/>
      <c r="DE59" s="384"/>
    </row>
    <row r="60" spans="1:109" s="380" customFormat="1" x14ac:dyDescent="0.15">
      <c r="A60" s="366"/>
      <c r="B60" s="384"/>
      <c r="K60" s="386"/>
      <c r="L60" s="386"/>
      <c r="M60" s="386"/>
      <c r="N60" s="386"/>
      <c r="AQ60" s="386"/>
      <c r="AR60" s="386"/>
      <c r="AS60" s="386"/>
      <c r="AT60" s="386"/>
      <c r="BC60" s="386"/>
      <c r="BD60" s="386"/>
      <c r="BE60" s="386"/>
      <c r="BF60" s="386"/>
      <c r="BO60" s="386"/>
      <c r="BP60" s="386"/>
      <c r="BQ60" s="386"/>
      <c r="BR60" s="386"/>
      <c r="CA60" s="386"/>
      <c r="CB60" s="386"/>
      <c r="CC60" s="386"/>
      <c r="CD60" s="386"/>
      <c r="CM60" s="386"/>
      <c r="CN60" s="386"/>
      <c r="CO60" s="386"/>
      <c r="CP60" s="386"/>
      <c r="CY60" s="386"/>
      <c r="CZ60" s="386"/>
      <c r="DA60" s="386"/>
      <c r="DB60" s="386"/>
      <c r="DC60" s="386"/>
      <c r="DD60" s="385"/>
      <c r="DE60" s="384"/>
    </row>
    <row r="61" spans="1:109" s="380" customFormat="1" x14ac:dyDescent="0.15">
      <c r="A61" s="366"/>
      <c r="B61" s="387"/>
      <c r="C61" s="388"/>
      <c r="D61" s="388"/>
      <c r="E61" s="388"/>
      <c r="F61" s="388"/>
      <c r="G61" s="388"/>
      <c r="H61" s="388"/>
      <c r="I61" s="388"/>
      <c r="J61" s="388"/>
      <c r="K61" s="388"/>
      <c r="L61" s="388"/>
      <c r="M61" s="389"/>
      <c r="N61" s="389"/>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9"/>
      <c r="AT61" s="389"/>
      <c r="AU61" s="388"/>
      <c r="AV61" s="388"/>
      <c r="AW61" s="388"/>
      <c r="AX61" s="388"/>
      <c r="AY61" s="388"/>
      <c r="AZ61" s="388"/>
      <c r="BA61" s="388"/>
      <c r="BB61" s="388"/>
      <c r="BC61" s="388"/>
      <c r="BD61" s="388"/>
      <c r="BE61" s="389"/>
      <c r="BF61" s="389"/>
      <c r="BG61" s="388"/>
      <c r="BH61" s="388"/>
      <c r="BI61" s="388"/>
      <c r="BJ61" s="388"/>
      <c r="BK61" s="388"/>
      <c r="BL61" s="388"/>
      <c r="BM61" s="388"/>
      <c r="BN61" s="388"/>
      <c r="BO61" s="388"/>
      <c r="BP61" s="388"/>
      <c r="BQ61" s="389"/>
      <c r="BR61" s="389"/>
      <c r="BS61" s="388"/>
      <c r="BT61" s="388"/>
      <c r="BU61" s="388"/>
      <c r="BV61" s="388"/>
      <c r="BW61" s="388"/>
      <c r="BX61" s="388"/>
      <c r="BY61" s="388"/>
      <c r="BZ61" s="388"/>
      <c r="CA61" s="388"/>
      <c r="CB61" s="388"/>
      <c r="CC61" s="389"/>
      <c r="CD61" s="389"/>
      <c r="CE61" s="388"/>
      <c r="CF61" s="388"/>
      <c r="CG61" s="388"/>
      <c r="CH61" s="388"/>
      <c r="CI61" s="388"/>
      <c r="CJ61" s="388"/>
      <c r="CK61" s="388"/>
      <c r="CL61" s="388"/>
      <c r="CM61" s="388"/>
      <c r="CN61" s="388"/>
      <c r="CO61" s="389"/>
      <c r="CP61" s="389"/>
      <c r="CQ61" s="388"/>
      <c r="CR61" s="388"/>
      <c r="CS61" s="388"/>
      <c r="CT61" s="388"/>
      <c r="CU61" s="388"/>
      <c r="CV61" s="388"/>
      <c r="CW61" s="388"/>
      <c r="CX61" s="388"/>
      <c r="CY61" s="388"/>
      <c r="CZ61" s="388"/>
      <c r="DA61" s="389"/>
      <c r="DB61" s="389"/>
      <c r="DC61" s="389"/>
      <c r="DD61" s="390"/>
      <c r="DE61" s="384"/>
    </row>
    <row r="62" spans="1:109" x14ac:dyDescent="0.15">
      <c r="B62" s="377"/>
      <c r="C62" s="377"/>
      <c r="D62" s="377"/>
      <c r="E62" s="377"/>
      <c r="F62" s="377"/>
      <c r="G62" s="377"/>
      <c r="H62" s="377"/>
      <c r="I62" s="377"/>
      <c r="J62" s="377"/>
      <c r="K62" s="377"/>
      <c r="L62" s="377"/>
      <c r="M62" s="377"/>
      <c r="N62" s="377"/>
      <c r="O62" s="377"/>
      <c r="P62" s="377"/>
      <c r="Q62" s="377"/>
      <c r="R62" s="377"/>
      <c r="S62" s="377"/>
      <c r="T62" s="377"/>
      <c r="U62" s="377"/>
      <c r="V62" s="377"/>
      <c r="W62" s="377"/>
      <c r="X62" s="377"/>
      <c r="Y62" s="377"/>
      <c r="Z62" s="377"/>
      <c r="AA62" s="377"/>
      <c r="AB62" s="377"/>
      <c r="AC62" s="377"/>
      <c r="AD62" s="377"/>
      <c r="AE62" s="377"/>
      <c r="AF62" s="377"/>
      <c r="AG62" s="377"/>
      <c r="AH62" s="377"/>
      <c r="AI62" s="377"/>
      <c r="AJ62" s="377"/>
      <c r="AK62" s="377"/>
      <c r="AL62" s="377"/>
      <c r="AM62" s="377"/>
      <c r="AN62" s="377"/>
      <c r="AO62" s="377"/>
      <c r="AP62" s="377"/>
      <c r="AQ62" s="377"/>
      <c r="AR62" s="377"/>
      <c r="AS62" s="377"/>
      <c r="AT62" s="377"/>
      <c r="AU62" s="377"/>
      <c r="AV62" s="377"/>
      <c r="AW62" s="377"/>
      <c r="AX62" s="377"/>
      <c r="AY62" s="377"/>
      <c r="AZ62" s="377"/>
      <c r="BA62" s="377"/>
      <c r="BB62" s="377"/>
      <c r="BC62" s="377"/>
      <c r="BD62" s="377"/>
      <c r="BE62" s="377"/>
      <c r="BF62" s="377"/>
      <c r="BG62" s="377"/>
      <c r="BH62" s="377"/>
      <c r="BI62" s="377"/>
      <c r="BJ62" s="377"/>
      <c r="BK62" s="377"/>
      <c r="BL62" s="377"/>
      <c r="BM62" s="377"/>
      <c r="BN62" s="377"/>
      <c r="BO62" s="377"/>
      <c r="BP62" s="377"/>
      <c r="BQ62" s="377"/>
      <c r="BR62" s="377"/>
      <c r="BS62" s="377"/>
      <c r="BT62" s="377"/>
      <c r="BU62" s="377"/>
      <c r="BV62" s="377"/>
      <c r="BW62" s="377"/>
      <c r="BX62" s="377"/>
      <c r="BY62" s="377"/>
      <c r="BZ62" s="377"/>
      <c r="CA62" s="377"/>
      <c r="CB62" s="377"/>
      <c r="CC62" s="377"/>
      <c r="CD62" s="377"/>
      <c r="CE62" s="377"/>
      <c r="CF62" s="377"/>
      <c r="CG62" s="377"/>
      <c r="CH62" s="377"/>
      <c r="CI62" s="377"/>
      <c r="CJ62" s="377"/>
      <c r="CK62" s="377"/>
      <c r="CL62" s="377"/>
      <c r="CM62" s="377"/>
      <c r="CN62" s="377"/>
      <c r="CO62" s="377"/>
      <c r="CP62" s="377"/>
      <c r="CQ62" s="377"/>
      <c r="CR62" s="377"/>
      <c r="CS62" s="377"/>
      <c r="CT62" s="377"/>
      <c r="CU62" s="377"/>
      <c r="CV62" s="377"/>
      <c r="CW62" s="377"/>
      <c r="CX62" s="377"/>
      <c r="CY62" s="377"/>
      <c r="CZ62" s="377"/>
      <c r="DA62" s="377"/>
      <c r="DB62" s="377"/>
      <c r="DC62" s="377"/>
      <c r="DD62" s="377"/>
      <c r="DE62" s="366"/>
    </row>
    <row r="63" spans="1:109" ht="17.25" x14ac:dyDescent="0.15">
      <c r="B63" s="391" t="s">
        <v>572</v>
      </c>
    </row>
    <row r="64" spans="1:109" x14ac:dyDescent="0.15">
      <c r="B64" s="372"/>
      <c r="G64" s="379"/>
      <c r="I64" s="392"/>
      <c r="J64" s="392"/>
      <c r="K64" s="392"/>
      <c r="L64" s="392"/>
      <c r="M64" s="392"/>
      <c r="N64" s="393"/>
      <c r="AM64" s="379"/>
      <c r="AN64" s="379" t="s">
        <v>566</v>
      </c>
      <c r="AP64" s="380"/>
      <c r="AQ64" s="380"/>
      <c r="AR64" s="380"/>
      <c r="AY64" s="379"/>
      <c r="BA64" s="380"/>
      <c r="BB64" s="380"/>
      <c r="BC64" s="380"/>
      <c r="BK64" s="379"/>
      <c r="BM64" s="380"/>
      <c r="BN64" s="380"/>
      <c r="BO64" s="380"/>
      <c r="BW64" s="379"/>
      <c r="BY64" s="380"/>
      <c r="BZ64" s="380"/>
      <c r="CA64" s="380"/>
      <c r="CI64" s="379"/>
      <c r="CK64" s="380"/>
      <c r="CL64" s="380"/>
      <c r="CM64" s="380"/>
      <c r="CU64" s="379"/>
      <c r="CW64" s="380"/>
      <c r="CX64" s="380"/>
      <c r="CY64" s="380"/>
    </row>
    <row r="65" spans="2:107" x14ac:dyDescent="0.15">
      <c r="B65" s="372"/>
      <c r="AN65" s="1261" t="s">
        <v>575</v>
      </c>
      <c r="AO65" s="1262"/>
      <c r="AP65" s="1262"/>
      <c r="AQ65" s="1262"/>
      <c r="AR65" s="1262"/>
      <c r="AS65" s="1262"/>
      <c r="AT65" s="1262"/>
      <c r="AU65" s="1262"/>
      <c r="AV65" s="1262"/>
      <c r="AW65" s="1262"/>
      <c r="AX65" s="1262"/>
      <c r="AY65" s="1262"/>
      <c r="AZ65" s="1262"/>
      <c r="BA65" s="1262"/>
      <c r="BB65" s="1262"/>
      <c r="BC65" s="1262"/>
      <c r="BD65" s="1262"/>
      <c r="BE65" s="1262"/>
      <c r="BF65" s="1262"/>
      <c r="BG65" s="1262"/>
      <c r="BH65" s="1262"/>
      <c r="BI65" s="1262"/>
      <c r="BJ65" s="1262"/>
      <c r="BK65" s="1262"/>
      <c r="BL65" s="1262"/>
      <c r="BM65" s="1262"/>
      <c r="BN65" s="1262"/>
      <c r="BO65" s="1262"/>
      <c r="BP65" s="1262"/>
      <c r="BQ65" s="1262"/>
      <c r="BR65" s="1262"/>
      <c r="BS65" s="1262"/>
      <c r="BT65" s="1262"/>
      <c r="BU65" s="1262"/>
      <c r="BV65" s="1262"/>
      <c r="BW65" s="1262"/>
      <c r="BX65" s="1262"/>
      <c r="BY65" s="1262"/>
      <c r="BZ65" s="1262"/>
      <c r="CA65" s="1262"/>
      <c r="CB65" s="1262"/>
      <c r="CC65" s="1262"/>
      <c r="CD65" s="1262"/>
      <c r="CE65" s="1262"/>
      <c r="CF65" s="1262"/>
      <c r="CG65" s="1262"/>
      <c r="CH65" s="1262"/>
      <c r="CI65" s="1262"/>
      <c r="CJ65" s="1262"/>
      <c r="CK65" s="1262"/>
      <c r="CL65" s="1262"/>
      <c r="CM65" s="1262"/>
      <c r="CN65" s="1262"/>
      <c r="CO65" s="1262"/>
      <c r="CP65" s="1262"/>
      <c r="CQ65" s="1262"/>
      <c r="CR65" s="1262"/>
      <c r="CS65" s="1262"/>
      <c r="CT65" s="1262"/>
      <c r="CU65" s="1262"/>
      <c r="CV65" s="1262"/>
      <c r="CW65" s="1262"/>
      <c r="CX65" s="1262"/>
      <c r="CY65" s="1262"/>
      <c r="CZ65" s="1262"/>
      <c r="DA65" s="1262"/>
      <c r="DB65" s="1262"/>
      <c r="DC65" s="1263"/>
    </row>
    <row r="66" spans="2:107" x14ac:dyDescent="0.15">
      <c r="B66" s="372"/>
      <c r="AN66" s="1264"/>
      <c r="AO66" s="1265"/>
      <c r="AP66" s="1265"/>
      <c r="AQ66" s="1265"/>
      <c r="AR66" s="1265"/>
      <c r="AS66" s="1265"/>
      <c r="AT66" s="1265"/>
      <c r="AU66" s="1265"/>
      <c r="AV66" s="1265"/>
      <c r="AW66" s="1265"/>
      <c r="AX66" s="1265"/>
      <c r="AY66" s="1265"/>
      <c r="AZ66" s="1265"/>
      <c r="BA66" s="1265"/>
      <c r="BB66" s="1265"/>
      <c r="BC66" s="1265"/>
      <c r="BD66" s="1265"/>
      <c r="BE66" s="1265"/>
      <c r="BF66" s="1265"/>
      <c r="BG66" s="1265"/>
      <c r="BH66" s="1265"/>
      <c r="BI66" s="1265"/>
      <c r="BJ66" s="1265"/>
      <c r="BK66" s="1265"/>
      <c r="BL66" s="1265"/>
      <c r="BM66" s="1265"/>
      <c r="BN66" s="1265"/>
      <c r="BO66" s="1265"/>
      <c r="BP66" s="1265"/>
      <c r="BQ66" s="1265"/>
      <c r="BR66" s="1265"/>
      <c r="BS66" s="1265"/>
      <c r="BT66" s="1265"/>
      <c r="BU66" s="1265"/>
      <c r="BV66" s="1265"/>
      <c r="BW66" s="1265"/>
      <c r="BX66" s="1265"/>
      <c r="BY66" s="1265"/>
      <c r="BZ66" s="1265"/>
      <c r="CA66" s="1265"/>
      <c r="CB66" s="1265"/>
      <c r="CC66" s="1265"/>
      <c r="CD66" s="1265"/>
      <c r="CE66" s="1265"/>
      <c r="CF66" s="1265"/>
      <c r="CG66" s="1265"/>
      <c r="CH66" s="1265"/>
      <c r="CI66" s="1265"/>
      <c r="CJ66" s="1265"/>
      <c r="CK66" s="1265"/>
      <c r="CL66" s="1265"/>
      <c r="CM66" s="1265"/>
      <c r="CN66" s="1265"/>
      <c r="CO66" s="1265"/>
      <c r="CP66" s="1265"/>
      <c r="CQ66" s="1265"/>
      <c r="CR66" s="1265"/>
      <c r="CS66" s="1265"/>
      <c r="CT66" s="1265"/>
      <c r="CU66" s="1265"/>
      <c r="CV66" s="1265"/>
      <c r="CW66" s="1265"/>
      <c r="CX66" s="1265"/>
      <c r="CY66" s="1265"/>
      <c r="CZ66" s="1265"/>
      <c r="DA66" s="1265"/>
      <c r="DB66" s="1265"/>
      <c r="DC66" s="1266"/>
    </row>
    <row r="67" spans="2:107" x14ac:dyDescent="0.15">
      <c r="B67" s="372"/>
      <c r="AN67" s="1264"/>
      <c r="AO67" s="1265"/>
      <c r="AP67" s="1265"/>
      <c r="AQ67" s="1265"/>
      <c r="AR67" s="1265"/>
      <c r="AS67" s="1265"/>
      <c r="AT67" s="1265"/>
      <c r="AU67" s="1265"/>
      <c r="AV67" s="1265"/>
      <c r="AW67" s="1265"/>
      <c r="AX67" s="1265"/>
      <c r="AY67" s="1265"/>
      <c r="AZ67" s="1265"/>
      <c r="BA67" s="1265"/>
      <c r="BB67" s="1265"/>
      <c r="BC67" s="1265"/>
      <c r="BD67" s="1265"/>
      <c r="BE67" s="1265"/>
      <c r="BF67" s="1265"/>
      <c r="BG67" s="1265"/>
      <c r="BH67" s="1265"/>
      <c r="BI67" s="1265"/>
      <c r="BJ67" s="1265"/>
      <c r="BK67" s="1265"/>
      <c r="BL67" s="1265"/>
      <c r="BM67" s="1265"/>
      <c r="BN67" s="1265"/>
      <c r="BO67" s="1265"/>
      <c r="BP67" s="1265"/>
      <c r="BQ67" s="1265"/>
      <c r="BR67" s="1265"/>
      <c r="BS67" s="1265"/>
      <c r="BT67" s="1265"/>
      <c r="BU67" s="1265"/>
      <c r="BV67" s="1265"/>
      <c r="BW67" s="1265"/>
      <c r="BX67" s="1265"/>
      <c r="BY67" s="1265"/>
      <c r="BZ67" s="1265"/>
      <c r="CA67" s="1265"/>
      <c r="CB67" s="1265"/>
      <c r="CC67" s="1265"/>
      <c r="CD67" s="1265"/>
      <c r="CE67" s="1265"/>
      <c r="CF67" s="1265"/>
      <c r="CG67" s="1265"/>
      <c r="CH67" s="1265"/>
      <c r="CI67" s="1265"/>
      <c r="CJ67" s="1265"/>
      <c r="CK67" s="1265"/>
      <c r="CL67" s="1265"/>
      <c r="CM67" s="1265"/>
      <c r="CN67" s="1265"/>
      <c r="CO67" s="1265"/>
      <c r="CP67" s="1265"/>
      <c r="CQ67" s="1265"/>
      <c r="CR67" s="1265"/>
      <c r="CS67" s="1265"/>
      <c r="CT67" s="1265"/>
      <c r="CU67" s="1265"/>
      <c r="CV67" s="1265"/>
      <c r="CW67" s="1265"/>
      <c r="CX67" s="1265"/>
      <c r="CY67" s="1265"/>
      <c r="CZ67" s="1265"/>
      <c r="DA67" s="1265"/>
      <c r="DB67" s="1265"/>
      <c r="DC67" s="1266"/>
    </row>
    <row r="68" spans="2:107" x14ac:dyDescent="0.15">
      <c r="B68" s="372"/>
      <c r="AN68" s="1264"/>
      <c r="AO68" s="1265"/>
      <c r="AP68" s="1265"/>
      <c r="AQ68" s="1265"/>
      <c r="AR68" s="1265"/>
      <c r="AS68" s="1265"/>
      <c r="AT68" s="1265"/>
      <c r="AU68" s="1265"/>
      <c r="AV68" s="1265"/>
      <c r="AW68" s="1265"/>
      <c r="AX68" s="1265"/>
      <c r="AY68" s="1265"/>
      <c r="AZ68" s="1265"/>
      <c r="BA68" s="1265"/>
      <c r="BB68" s="1265"/>
      <c r="BC68" s="1265"/>
      <c r="BD68" s="1265"/>
      <c r="BE68" s="1265"/>
      <c r="BF68" s="1265"/>
      <c r="BG68" s="1265"/>
      <c r="BH68" s="1265"/>
      <c r="BI68" s="1265"/>
      <c r="BJ68" s="1265"/>
      <c r="BK68" s="1265"/>
      <c r="BL68" s="1265"/>
      <c r="BM68" s="1265"/>
      <c r="BN68" s="1265"/>
      <c r="BO68" s="1265"/>
      <c r="BP68" s="1265"/>
      <c r="BQ68" s="1265"/>
      <c r="BR68" s="1265"/>
      <c r="BS68" s="1265"/>
      <c r="BT68" s="1265"/>
      <c r="BU68" s="1265"/>
      <c r="BV68" s="1265"/>
      <c r="BW68" s="1265"/>
      <c r="BX68" s="1265"/>
      <c r="BY68" s="1265"/>
      <c r="BZ68" s="1265"/>
      <c r="CA68" s="1265"/>
      <c r="CB68" s="1265"/>
      <c r="CC68" s="1265"/>
      <c r="CD68" s="1265"/>
      <c r="CE68" s="1265"/>
      <c r="CF68" s="1265"/>
      <c r="CG68" s="1265"/>
      <c r="CH68" s="1265"/>
      <c r="CI68" s="1265"/>
      <c r="CJ68" s="1265"/>
      <c r="CK68" s="1265"/>
      <c r="CL68" s="1265"/>
      <c r="CM68" s="1265"/>
      <c r="CN68" s="1265"/>
      <c r="CO68" s="1265"/>
      <c r="CP68" s="1265"/>
      <c r="CQ68" s="1265"/>
      <c r="CR68" s="1265"/>
      <c r="CS68" s="1265"/>
      <c r="CT68" s="1265"/>
      <c r="CU68" s="1265"/>
      <c r="CV68" s="1265"/>
      <c r="CW68" s="1265"/>
      <c r="CX68" s="1265"/>
      <c r="CY68" s="1265"/>
      <c r="CZ68" s="1265"/>
      <c r="DA68" s="1265"/>
      <c r="DB68" s="1265"/>
      <c r="DC68" s="1266"/>
    </row>
    <row r="69" spans="2:107" x14ac:dyDescent="0.15">
      <c r="B69" s="372"/>
      <c r="AN69" s="1267"/>
      <c r="AO69" s="1268"/>
      <c r="AP69" s="1268"/>
      <c r="AQ69" s="1268"/>
      <c r="AR69" s="1268"/>
      <c r="AS69" s="1268"/>
      <c r="AT69" s="1268"/>
      <c r="AU69" s="1268"/>
      <c r="AV69" s="1268"/>
      <c r="AW69" s="1268"/>
      <c r="AX69" s="1268"/>
      <c r="AY69" s="1268"/>
      <c r="AZ69" s="1268"/>
      <c r="BA69" s="1268"/>
      <c r="BB69" s="1268"/>
      <c r="BC69" s="1268"/>
      <c r="BD69" s="1268"/>
      <c r="BE69" s="1268"/>
      <c r="BF69" s="1268"/>
      <c r="BG69" s="1268"/>
      <c r="BH69" s="1268"/>
      <c r="BI69" s="1268"/>
      <c r="BJ69" s="1268"/>
      <c r="BK69" s="1268"/>
      <c r="BL69" s="1268"/>
      <c r="BM69" s="1268"/>
      <c r="BN69" s="1268"/>
      <c r="BO69" s="1268"/>
      <c r="BP69" s="1268"/>
      <c r="BQ69" s="1268"/>
      <c r="BR69" s="1268"/>
      <c r="BS69" s="1268"/>
      <c r="BT69" s="1268"/>
      <c r="BU69" s="1268"/>
      <c r="BV69" s="1268"/>
      <c r="BW69" s="1268"/>
      <c r="BX69" s="1268"/>
      <c r="BY69" s="1268"/>
      <c r="BZ69" s="1268"/>
      <c r="CA69" s="1268"/>
      <c r="CB69" s="1268"/>
      <c r="CC69" s="1268"/>
      <c r="CD69" s="1268"/>
      <c r="CE69" s="1268"/>
      <c r="CF69" s="1268"/>
      <c r="CG69" s="1268"/>
      <c r="CH69" s="1268"/>
      <c r="CI69" s="1268"/>
      <c r="CJ69" s="1268"/>
      <c r="CK69" s="1268"/>
      <c r="CL69" s="1268"/>
      <c r="CM69" s="1268"/>
      <c r="CN69" s="1268"/>
      <c r="CO69" s="1268"/>
      <c r="CP69" s="1268"/>
      <c r="CQ69" s="1268"/>
      <c r="CR69" s="1268"/>
      <c r="CS69" s="1268"/>
      <c r="CT69" s="1268"/>
      <c r="CU69" s="1268"/>
      <c r="CV69" s="1268"/>
      <c r="CW69" s="1268"/>
      <c r="CX69" s="1268"/>
      <c r="CY69" s="1268"/>
      <c r="CZ69" s="1268"/>
      <c r="DA69" s="1268"/>
      <c r="DB69" s="1268"/>
      <c r="DC69" s="1269"/>
    </row>
    <row r="70" spans="2:107" x14ac:dyDescent="0.15">
      <c r="B70" s="372"/>
      <c r="H70" s="394"/>
      <c r="I70" s="394"/>
      <c r="J70" s="395"/>
      <c r="K70" s="395"/>
      <c r="L70" s="396"/>
      <c r="M70" s="395"/>
      <c r="N70" s="396"/>
      <c r="AN70" s="381"/>
      <c r="AO70" s="381"/>
      <c r="AP70" s="381"/>
      <c r="AZ70" s="381"/>
      <c r="BA70" s="381"/>
      <c r="BB70" s="381"/>
      <c r="BL70" s="381"/>
      <c r="BM70" s="381"/>
      <c r="BN70" s="381"/>
      <c r="BX70" s="381"/>
      <c r="BY70" s="381"/>
      <c r="BZ70" s="381"/>
      <c r="CJ70" s="381"/>
      <c r="CK70" s="381"/>
      <c r="CL70" s="381"/>
      <c r="CV70" s="381"/>
      <c r="CW70" s="381"/>
      <c r="CX70" s="381"/>
    </row>
    <row r="71" spans="2:107" x14ac:dyDescent="0.15">
      <c r="B71" s="372"/>
      <c r="G71" s="397"/>
      <c r="I71" s="398"/>
      <c r="J71" s="395"/>
      <c r="K71" s="395"/>
      <c r="L71" s="396"/>
      <c r="M71" s="395"/>
      <c r="N71" s="396"/>
      <c r="AM71" s="397"/>
      <c r="AN71" s="366" t="s">
        <v>567</v>
      </c>
    </row>
    <row r="72" spans="2:107" x14ac:dyDescent="0.15">
      <c r="B72" s="372"/>
      <c r="G72" s="1253"/>
      <c r="H72" s="1253"/>
      <c r="I72" s="1253"/>
      <c r="J72" s="1253"/>
      <c r="K72" s="382"/>
      <c r="L72" s="382"/>
      <c r="M72" s="383"/>
      <c r="N72" s="383"/>
      <c r="AN72" s="1271"/>
      <c r="AO72" s="1272"/>
      <c r="AP72" s="1272"/>
      <c r="AQ72" s="1272"/>
      <c r="AR72" s="1272"/>
      <c r="AS72" s="1272"/>
      <c r="AT72" s="1272"/>
      <c r="AU72" s="1272"/>
      <c r="AV72" s="1272"/>
      <c r="AW72" s="1272"/>
      <c r="AX72" s="1272"/>
      <c r="AY72" s="1272"/>
      <c r="AZ72" s="1272"/>
      <c r="BA72" s="1272"/>
      <c r="BB72" s="1272"/>
      <c r="BC72" s="1272"/>
      <c r="BD72" s="1272"/>
      <c r="BE72" s="1272"/>
      <c r="BF72" s="1272"/>
      <c r="BG72" s="1272"/>
      <c r="BH72" s="1272"/>
      <c r="BI72" s="1272"/>
      <c r="BJ72" s="1272"/>
      <c r="BK72" s="1272"/>
      <c r="BL72" s="1272"/>
      <c r="BM72" s="1272"/>
      <c r="BN72" s="1272"/>
      <c r="BO72" s="1273"/>
      <c r="BP72" s="1259" t="s">
        <v>530</v>
      </c>
      <c r="BQ72" s="1259"/>
      <c r="BR72" s="1259"/>
      <c r="BS72" s="1259"/>
      <c r="BT72" s="1259"/>
      <c r="BU72" s="1259"/>
      <c r="BV72" s="1259"/>
      <c r="BW72" s="1259"/>
      <c r="BX72" s="1259" t="s">
        <v>531</v>
      </c>
      <c r="BY72" s="1259"/>
      <c r="BZ72" s="1259"/>
      <c r="CA72" s="1259"/>
      <c r="CB72" s="1259"/>
      <c r="CC72" s="1259"/>
      <c r="CD72" s="1259"/>
      <c r="CE72" s="1259"/>
      <c r="CF72" s="1259" t="s">
        <v>532</v>
      </c>
      <c r="CG72" s="1259"/>
      <c r="CH72" s="1259"/>
      <c r="CI72" s="1259"/>
      <c r="CJ72" s="1259"/>
      <c r="CK72" s="1259"/>
      <c r="CL72" s="1259"/>
      <c r="CM72" s="1259"/>
      <c r="CN72" s="1259" t="s">
        <v>533</v>
      </c>
      <c r="CO72" s="1259"/>
      <c r="CP72" s="1259"/>
      <c r="CQ72" s="1259"/>
      <c r="CR72" s="1259"/>
      <c r="CS72" s="1259"/>
      <c r="CT72" s="1259"/>
      <c r="CU72" s="1259"/>
      <c r="CV72" s="1259" t="s">
        <v>534</v>
      </c>
      <c r="CW72" s="1259"/>
      <c r="CX72" s="1259"/>
      <c r="CY72" s="1259"/>
      <c r="CZ72" s="1259"/>
      <c r="DA72" s="1259"/>
      <c r="DB72" s="1259"/>
      <c r="DC72" s="1259"/>
    </row>
    <row r="73" spans="2:107" x14ac:dyDescent="0.15">
      <c r="B73" s="372"/>
      <c r="G73" s="1270"/>
      <c r="H73" s="1270"/>
      <c r="I73" s="1270"/>
      <c r="J73" s="1270"/>
      <c r="K73" s="1254"/>
      <c r="L73" s="1254"/>
      <c r="M73" s="1254"/>
      <c r="N73" s="1254"/>
      <c r="AM73" s="381"/>
      <c r="AN73" s="1258" t="s">
        <v>568</v>
      </c>
      <c r="AO73" s="1258"/>
      <c r="AP73" s="1258"/>
      <c r="AQ73" s="1258"/>
      <c r="AR73" s="1258"/>
      <c r="AS73" s="1258"/>
      <c r="AT73" s="1258"/>
      <c r="AU73" s="1258"/>
      <c r="AV73" s="1258"/>
      <c r="AW73" s="1258"/>
      <c r="AX73" s="1258"/>
      <c r="AY73" s="1258"/>
      <c r="AZ73" s="1258"/>
      <c r="BA73" s="1258"/>
      <c r="BB73" s="1258" t="s">
        <v>569</v>
      </c>
      <c r="BC73" s="1258"/>
      <c r="BD73" s="1258"/>
      <c r="BE73" s="1258"/>
      <c r="BF73" s="1258"/>
      <c r="BG73" s="1258"/>
      <c r="BH73" s="1258"/>
      <c r="BI73" s="1258"/>
      <c r="BJ73" s="1258"/>
      <c r="BK73" s="1258"/>
      <c r="BL73" s="1258"/>
      <c r="BM73" s="1258"/>
      <c r="BN73" s="1258"/>
      <c r="BO73" s="1258"/>
      <c r="BP73" s="1255"/>
      <c r="BQ73" s="1255"/>
      <c r="BR73" s="1255"/>
      <c r="BS73" s="1255"/>
      <c r="BT73" s="1255"/>
      <c r="BU73" s="1255"/>
      <c r="BV73" s="1255"/>
      <c r="BW73" s="1255"/>
      <c r="BX73" s="1255"/>
      <c r="BY73" s="1255"/>
      <c r="BZ73" s="1255"/>
      <c r="CA73" s="1255"/>
      <c r="CB73" s="1255"/>
      <c r="CC73" s="1255"/>
      <c r="CD73" s="1255"/>
      <c r="CE73" s="1255"/>
      <c r="CF73" s="1255"/>
      <c r="CG73" s="1255"/>
      <c r="CH73" s="1255"/>
      <c r="CI73" s="1255"/>
      <c r="CJ73" s="1255"/>
      <c r="CK73" s="1255"/>
      <c r="CL73" s="1255"/>
      <c r="CM73" s="1255"/>
      <c r="CN73" s="1255"/>
      <c r="CO73" s="1255"/>
      <c r="CP73" s="1255"/>
      <c r="CQ73" s="1255"/>
      <c r="CR73" s="1255"/>
      <c r="CS73" s="1255"/>
      <c r="CT73" s="1255"/>
      <c r="CU73" s="1255"/>
      <c r="CV73" s="1255"/>
      <c r="CW73" s="1255"/>
      <c r="CX73" s="1255"/>
      <c r="CY73" s="1255"/>
      <c r="CZ73" s="1255"/>
      <c r="DA73" s="1255"/>
      <c r="DB73" s="1255"/>
      <c r="DC73" s="1255"/>
    </row>
    <row r="74" spans="2:107" x14ac:dyDescent="0.15">
      <c r="B74" s="372"/>
      <c r="G74" s="1270"/>
      <c r="H74" s="1270"/>
      <c r="I74" s="1270"/>
      <c r="J74" s="1270"/>
      <c r="K74" s="1254"/>
      <c r="L74" s="1254"/>
      <c r="M74" s="1254"/>
      <c r="N74" s="1254"/>
      <c r="AM74" s="381"/>
      <c r="AN74" s="1258"/>
      <c r="AO74" s="1258"/>
      <c r="AP74" s="1258"/>
      <c r="AQ74" s="1258"/>
      <c r="AR74" s="1258"/>
      <c r="AS74" s="1258"/>
      <c r="AT74" s="1258"/>
      <c r="AU74" s="1258"/>
      <c r="AV74" s="1258"/>
      <c r="AW74" s="1258"/>
      <c r="AX74" s="1258"/>
      <c r="AY74" s="1258"/>
      <c r="AZ74" s="1258"/>
      <c r="BA74" s="1258"/>
      <c r="BB74" s="1258"/>
      <c r="BC74" s="1258"/>
      <c r="BD74" s="1258"/>
      <c r="BE74" s="1258"/>
      <c r="BF74" s="1258"/>
      <c r="BG74" s="1258"/>
      <c r="BH74" s="1258"/>
      <c r="BI74" s="1258"/>
      <c r="BJ74" s="1258"/>
      <c r="BK74" s="1258"/>
      <c r="BL74" s="1258"/>
      <c r="BM74" s="1258"/>
      <c r="BN74" s="1258"/>
      <c r="BO74" s="1258"/>
      <c r="BP74" s="1255"/>
      <c r="BQ74" s="1255"/>
      <c r="BR74" s="1255"/>
      <c r="BS74" s="1255"/>
      <c r="BT74" s="1255"/>
      <c r="BU74" s="1255"/>
      <c r="BV74" s="1255"/>
      <c r="BW74" s="1255"/>
      <c r="BX74" s="1255"/>
      <c r="BY74" s="1255"/>
      <c r="BZ74" s="1255"/>
      <c r="CA74" s="1255"/>
      <c r="CB74" s="1255"/>
      <c r="CC74" s="1255"/>
      <c r="CD74" s="1255"/>
      <c r="CE74" s="1255"/>
      <c r="CF74" s="1255"/>
      <c r="CG74" s="1255"/>
      <c r="CH74" s="1255"/>
      <c r="CI74" s="1255"/>
      <c r="CJ74" s="1255"/>
      <c r="CK74" s="1255"/>
      <c r="CL74" s="1255"/>
      <c r="CM74" s="1255"/>
      <c r="CN74" s="1255"/>
      <c r="CO74" s="1255"/>
      <c r="CP74" s="1255"/>
      <c r="CQ74" s="1255"/>
      <c r="CR74" s="1255"/>
      <c r="CS74" s="1255"/>
      <c r="CT74" s="1255"/>
      <c r="CU74" s="1255"/>
      <c r="CV74" s="1255"/>
      <c r="CW74" s="1255"/>
      <c r="CX74" s="1255"/>
      <c r="CY74" s="1255"/>
      <c r="CZ74" s="1255"/>
      <c r="DA74" s="1255"/>
      <c r="DB74" s="1255"/>
      <c r="DC74" s="1255"/>
    </row>
    <row r="75" spans="2:107" x14ac:dyDescent="0.15">
      <c r="B75" s="372"/>
      <c r="G75" s="1270"/>
      <c r="H75" s="1270"/>
      <c r="I75" s="1253"/>
      <c r="J75" s="1253"/>
      <c r="K75" s="1260"/>
      <c r="L75" s="1260"/>
      <c r="M75" s="1260"/>
      <c r="N75" s="1260"/>
      <c r="AM75" s="381"/>
      <c r="AN75" s="1258"/>
      <c r="AO75" s="1258"/>
      <c r="AP75" s="1258"/>
      <c r="AQ75" s="1258"/>
      <c r="AR75" s="1258"/>
      <c r="AS75" s="1258"/>
      <c r="AT75" s="1258"/>
      <c r="AU75" s="1258"/>
      <c r="AV75" s="1258"/>
      <c r="AW75" s="1258"/>
      <c r="AX75" s="1258"/>
      <c r="AY75" s="1258"/>
      <c r="AZ75" s="1258"/>
      <c r="BA75" s="1258"/>
      <c r="BB75" s="1258" t="s">
        <v>573</v>
      </c>
      <c r="BC75" s="1258"/>
      <c r="BD75" s="1258"/>
      <c r="BE75" s="1258"/>
      <c r="BF75" s="1258"/>
      <c r="BG75" s="1258"/>
      <c r="BH75" s="1258"/>
      <c r="BI75" s="1258"/>
      <c r="BJ75" s="1258"/>
      <c r="BK75" s="1258"/>
      <c r="BL75" s="1258"/>
      <c r="BM75" s="1258"/>
      <c r="BN75" s="1258"/>
      <c r="BO75" s="1258"/>
      <c r="BP75" s="1255">
        <v>11.9</v>
      </c>
      <c r="BQ75" s="1255"/>
      <c r="BR75" s="1255"/>
      <c r="BS75" s="1255"/>
      <c r="BT75" s="1255"/>
      <c r="BU75" s="1255"/>
      <c r="BV75" s="1255"/>
      <c r="BW75" s="1255"/>
      <c r="BX75" s="1255">
        <v>11.9</v>
      </c>
      <c r="BY75" s="1255"/>
      <c r="BZ75" s="1255"/>
      <c r="CA75" s="1255"/>
      <c r="CB75" s="1255"/>
      <c r="CC75" s="1255"/>
      <c r="CD75" s="1255"/>
      <c r="CE75" s="1255"/>
      <c r="CF75" s="1255">
        <v>11.5</v>
      </c>
      <c r="CG75" s="1255"/>
      <c r="CH75" s="1255"/>
      <c r="CI75" s="1255"/>
      <c r="CJ75" s="1255"/>
      <c r="CK75" s="1255"/>
      <c r="CL75" s="1255"/>
      <c r="CM75" s="1255"/>
      <c r="CN75" s="1255">
        <v>11.6</v>
      </c>
      <c r="CO75" s="1255"/>
      <c r="CP75" s="1255"/>
      <c r="CQ75" s="1255"/>
      <c r="CR75" s="1255"/>
      <c r="CS75" s="1255"/>
      <c r="CT75" s="1255"/>
      <c r="CU75" s="1255"/>
      <c r="CV75" s="1255">
        <v>11.6</v>
      </c>
      <c r="CW75" s="1255"/>
      <c r="CX75" s="1255"/>
      <c r="CY75" s="1255"/>
      <c r="CZ75" s="1255"/>
      <c r="DA75" s="1255"/>
      <c r="DB75" s="1255"/>
      <c r="DC75" s="1255"/>
    </row>
    <row r="76" spans="2:107" x14ac:dyDescent="0.15">
      <c r="B76" s="372"/>
      <c r="G76" s="1270"/>
      <c r="H76" s="1270"/>
      <c r="I76" s="1253"/>
      <c r="J76" s="1253"/>
      <c r="K76" s="1260"/>
      <c r="L76" s="1260"/>
      <c r="M76" s="1260"/>
      <c r="N76" s="1260"/>
      <c r="AM76" s="381"/>
      <c r="AN76" s="1258"/>
      <c r="AO76" s="1258"/>
      <c r="AP76" s="1258"/>
      <c r="AQ76" s="1258"/>
      <c r="AR76" s="1258"/>
      <c r="AS76" s="1258"/>
      <c r="AT76" s="1258"/>
      <c r="AU76" s="1258"/>
      <c r="AV76" s="1258"/>
      <c r="AW76" s="1258"/>
      <c r="AX76" s="1258"/>
      <c r="AY76" s="1258"/>
      <c r="AZ76" s="1258"/>
      <c r="BA76" s="1258"/>
      <c r="BB76" s="1258"/>
      <c r="BC76" s="1258"/>
      <c r="BD76" s="1258"/>
      <c r="BE76" s="1258"/>
      <c r="BF76" s="1258"/>
      <c r="BG76" s="1258"/>
      <c r="BH76" s="1258"/>
      <c r="BI76" s="1258"/>
      <c r="BJ76" s="1258"/>
      <c r="BK76" s="1258"/>
      <c r="BL76" s="1258"/>
      <c r="BM76" s="1258"/>
      <c r="BN76" s="1258"/>
      <c r="BO76" s="1258"/>
      <c r="BP76" s="1255"/>
      <c r="BQ76" s="1255"/>
      <c r="BR76" s="1255"/>
      <c r="BS76" s="1255"/>
      <c r="BT76" s="1255"/>
      <c r="BU76" s="1255"/>
      <c r="BV76" s="1255"/>
      <c r="BW76" s="1255"/>
      <c r="BX76" s="1255"/>
      <c r="BY76" s="1255"/>
      <c r="BZ76" s="1255"/>
      <c r="CA76" s="1255"/>
      <c r="CB76" s="1255"/>
      <c r="CC76" s="1255"/>
      <c r="CD76" s="1255"/>
      <c r="CE76" s="1255"/>
      <c r="CF76" s="1255"/>
      <c r="CG76" s="1255"/>
      <c r="CH76" s="1255"/>
      <c r="CI76" s="1255"/>
      <c r="CJ76" s="1255"/>
      <c r="CK76" s="1255"/>
      <c r="CL76" s="1255"/>
      <c r="CM76" s="1255"/>
      <c r="CN76" s="1255"/>
      <c r="CO76" s="1255"/>
      <c r="CP76" s="1255"/>
      <c r="CQ76" s="1255"/>
      <c r="CR76" s="1255"/>
      <c r="CS76" s="1255"/>
      <c r="CT76" s="1255"/>
      <c r="CU76" s="1255"/>
      <c r="CV76" s="1255"/>
      <c r="CW76" s="1255"/>
      <c r="CX76" s="1255"/>
      <c r="CY76" s="1255"/>
      <c r="CZ76" s="1255"/>
      <c r="DA76" s="1255"/>
      <c r="DB76" s="1255"/>
      <c r="DC76" s="1255"/>
    </row>
    <row r="77" spans="2:107" x14ac:dyDescent="0.15">
      <c r="B77" s="372"/>
      <c r="G77" s="1253"/>
      <c r="H77" s="1253"/>
      <c r="I77" s="1253"/>
      <c r="J77" s="1253"/>
      <c r="K77" s="1254"/>
      <c r="L77" s="1254"/>
      <c r="M77" s="1254"/>
      <c r="N77" s="1254"/>
      <c r="AN77" s="1259" t="s">
        <v>571</v>
      </c>
      <c r="AO77" s="1259"/>
      <c r="AP77" s="1259"/>
      <c r="AQ77" s="1259"/>
      <c r="AR77" s="1259"/>
      <c r="AS77" s="1259"/>
      <c r="AT77" s="1259"/>
      <c r="AU77" s="1259"/>
      <c r="AV77" s="1259"/>
      <c r="AW77" s="1259"/>
      <c r="AX77" s="1259"/>
      <c r="AY77" s="1259"/>
      <c r="AZ77" s="1259"/>
      <c r="BA77" s="1259"/>
      <c r="BB77" s="1258" t="s">
        <v>569</v>
      </c>
      <c r="BC77" s="1258"/>
      <c r="BD77" s="1258"/>
      <c r="BE77" s="1258"/>
      <c r="BF77" s="1258"/>
      <c r="BG77" s="1258"/>
      <c r="BH77" s="1258"/>
      <c r="BI77" s="1258"/>
      <c r="BJ77" s="1258"/>
      <c r="BK77" s="1258"/>
      <c r="BL77" s="1258"/>
      <c r="BM77" s="1258"/>
      <c r="BN77" s="1258"/>
      <c r="BO77" s="1258"/>
      <c r="BP77" s="1255">
        <v>49.1</v>
      </c>
      <c r="BQ77" s="1255"/>
      <c r="BR77" s="1255"/>
      <c r="BS77" s="1255"/>
      <c r="BT77" s="1255"/>
      <c r="BU77" s="1255"/>
      <c r="BV77" s="1255"/>
      <c r="BW77" s="1255"/>
      <c r="BX77" s="1255">
        <v>41.5</v>
      </c>
      <c r="BY77" s="1255"/>
      <c r="BZ77" s="1255"/>
      <c r="CA77" s="1255"/>
      <c r="CB77" s="1255"/>
      <c r="CC77" s="1255"/>
      <c r="CD77" s="1255"/>
      <c r="CE77" s="1255"/>
      <c r="CF77" s="1255">
        <v>25.2</v>
      </c>
      <c r="CG77" s="1255"/>
      <c r="CH77" s="1255"/>
      <c r="CI77" s="1255"/>
      <c r="CJ77" s="1255"/>
      <c r="CK77" s="1255"/>
      <c r="CL77" s="1255"/>
      <c r="CM77" s="1255"/>
      <c r="CN77" s="1255">
        <v>15.7</v>
      </c>
      <c r="CO77" s="1255"/>
      <c r="CP77" s="1255"/>
      <c r="CQ77" s="1255"/>
      <c r="CR77" s="1255"/>
      <c r="CS77" s="1255"/>
      <c r="CT77" s="1255"/>
      <c r="CU77" s="1255"/>
      <c r="CV77" s="1255">
        <v>10.199999999999999</v>
      </c>
      <c r="CW77" s="1255"/>
      <c r="CX77" s="1255"/>
      <c r="CY77" s="1255"/>
      <c r="CZ77" s="1255"/>
      <c r="DA77" s="1255"/>
      <c r="DB77" s="1255"/>
      <c r="DC77" s="1255"/>
    </row>
    <row r="78" spans="2:107" x14ac:dyDescent="0.15">
      <c r="B78" s="372"/>
      <c r="G78" s="1253"/>
      <c r="H78" s="1253"/>
      <c r="I78" s="1253"/>
      <c r="J78" s="1253"/>
      <c r="K78" s="1254"/>
      <c r="L78" s="1254"/>
      <c r="M78" s="1254"/>
      <c r="N78" s="1254"/>
      <c r="AN78" s="1259"/>
      <c r="AO78" s="1259"/>
      <c r="AP78" s="1259"/>
      <c r="AQ78" s="1259"/>
      <c r="AR78" s="1259"/>
      <c r="AS78" s="1259"/>
      <c r="AT78" s="1259"/>
      <c r="AU78" s="1259"/>
      <c r="AV78" s="1259"/>
      <c r="AW78" s="1259"/>
      <c r="AX78" s="1259"/>
      <c r="AY78" s="1259"/>
      <c r="AZ78" s="1259"/>
      <c r="BA78" s="1259"/>
      <c r="BB78" s="1258"/>
      <c r="BC78" s="1258"/>
      <c r="BD78" s="1258"/>
      <c r="BE78" s="1258"/>
      <c r="BF78" s="1258"/>
      <c r="BG78" s="1258"/>
      <c r="BH78" s="1258"/>
      <c r="BI78" s="1258"/>
      <c r="BJ78" s="1258"/>
      <c r="BK78" s="1258"/>
      <c r="BL78" s="1258"/>
      <c r="BM78" s="1258"/>
      <c r="BN78" s="1258"/>
      <c r="BO78" s="1258"/>
      <c r="BP78" s="1255"/>
      <c r="BQ78" s="1255"/>
      <c r="BR78" s="1255"/>
      <c r="BS78" s="1255"/>
      <c r="BT78" s="1255"/>
      <c r="BU78" s="1255"/>
      <c r="BV78" s="1255"/>
      <c r="BW78" s="1255"/>
      <c r="BX78" s="1255"/>
      <c r="BY78" s="1255"/>
      <c r="BZ78" s="1255"/>
      <c r="CA78" s="1255"/>
      <c r="CB78" s="1255"/>
      <c r="CC78" s="1255"/>
      <c r="CD78" s="1255"/>
      <c r="CE78" s="1255"/>
      <c r="CF78" s="1255"/>
      <c r="CG78" s="1255"/>
      <c r="CH78" s="1255"/>
      <c r="CI78" s="1255"/>
      <c r="CJ78" s="1255"/>
      <c r="CK78" s="1255"/>
      <c r="CL78" s="1255"/>
      <c r="CM78" s="1255"/>
      <c r="CN78" s="1255"/>
      <c r="CO78" s="1255"/>
      <c r="CP78" s="1255"/>
      <c r="CQ78" s="1255"/>
      <c r="CR78" s="1255"/>
      <c r="CS78" s="1255"/>
      <c r="CT78" s="1255"/>
      <c r="CU78" s="1255"/>
      <c r="CV78" s="1255"/>
      <c r="CW78" s="1255"/>
      <c r="CX78" s="1255"/>
      <c r="CY78" s="1255"/>
      <c r="CZ78" s="1255"/>
      <c r="DA78" s="1255"/>
      <c r="DB78" s="1255"/>
      <c r="DC78" s="1255"/>
    </row>
    <row r="79" spans="2:107" x14ac:dyDescent="0.15">
      <c r="B79" s="372"/>
      <c r="G79" s="1253"/>
      <c r="H79" s="1253"/>
      <c r="I79" s="1256"/>
      <c r="J79" s="1256"/>
      <c r="K79" s="1257"/>
      <c r="L79" s="1257"/>
      <c r="M79" s="1257"/>
      <c r="N79" s="1257"/>
      <c r="AN79" s="1259"/>
      <c r="AO79" s="1259"/>
      <c r="AP79" s="1259"/>
      <c r="AQ79" s="1259"/>
      <c r="AR79" s="1259"/>
      <c r="AS79" s="1259"/>
      <c r="AT79" s="1259"/>
      <c r="AU79" s="1259"/>
      <c r="AV79" s="1259"/>
      <c r="AW79" s="1259"/>
      <c r="AX79" s="1259"/>
      <c r="AY79" s="1259"/>
      <c r="AZ79" s="1259"/>
      <c r="BA79" s="1259"/>
      <c r="BB79" s="1258" t="s">
        <v>573</v>
      </c>
      <c r="BC79" s="1258"/>
      <c r="BD79" s="1258"/>
      <c r="BE79" s="1258"/>
      <c r="BF79" s="1258"/>
      <c r="BG79" s="1258"/>
      <c r="BH79" s="1258"/>
      <c r="BI79" s="1258"/>
      <c r="BJ79" s="1258"/>
      <c r="BK79" s="1258"/>
      <c r="BL79" s="1258"/>
      <c r="BM79" s="1258"/>
      <c r="BN79" s="1258"/>
      <c r="BO79" s="1258"/>
      <c r="BP79" s="1255">
        <v>9.5</v>
      </c>
      <c r="BQ79" s="1255"/>
      <c r="BR79" s="1255"/>
      <c r="BS79" s="1255"/>
      <c r="BT79" s="1255"/>
      <c r="BU79" s="1255"/>
      <c r="BV79" s="1255"/>
      <c r="BW79" s="1255"/>
      <c r="BX79" s="1255">
        <v>9.1999999999999993</v>
      </c>
      <c r="BY79" s="1255"/>
      <c r="BZ79" s="1255"/>
      <c r="CA79" s="1255"/>
      <c r="CB79" s="1255"/>
      <c r="CC79" s="1255"/>
      <c r="CD79" s="1255"/>
      <c r="CE79" s="1255"/>
      <c r="CF79" s="1255">
        <v>8.9</v>
      </c>
      <c r="CG79" s="1255"/>
      <c r="CH79" s="1255"/>
      <c r="CI79" s="1255"/>
      <c r="CJ79" s="1255"/>
      <c r="CK79" s="1255"/>
      <c r="CL79" s="1255"/>
      <c r="CM79" s="1255"/>
      <c r="CN79" s="1255">
        <v>8.9</v>
      </c>
      <c r="CO79" s="1255"/>
      <c r="CP79" s="1255"/>
      <c r="CQ79" s="1255"/>
      <c r="CR79" s="1255"/>
      <c r="CS79" s="1255"/>
      <c r="CT79" s="1255"/>
      <c r="CU79" s="1255"/>
      <c r="CV79" s="1255">
        <v>9</v>
      </c>
      <c r="CW79" s="1255"/>
      <c r="CX79" s="1255"/>
      <c r="CY79" s="1255"/>
      <c r="CZ79" s="1255"/>
      <c r="DA79" s="1255"/>
      <c r="DB79" s="1255"/>
      <c r="DC79" s="1255"/>
    </row>
    <row r="80" spans="2:107" x14ac:dyDescent="0.15">
      <c r="B80" s="372"/>
      <c r="G80" s="1253"/>
      <c r="H80" s="1253"/>
      <c r="I80" s="1256"/>
      <c r="J80" s="1256"/>
      <c r="K80" s="1257"/>
      <c r="L80" s="1257"/>
      <c r="M80" s="1257"/>
      <c r="N80" s="1257"/>
      <c r="AN80" s="1259"/>
      <c r="AO80" s="1259"/>
      <c r="AP80" s="1259"/>
      <c r="AQ80" s="1259"/>
      <c r="AR80" s="1259"/>
      <c r="AS80" s="1259"/>
      <c r="AT80" s="1259"/>
      <c r="AU80" s="1259"/>
      <c r="AV80" s="1259"/>
      <c r="AW80" s="1259"/>
      <c r="AX80" s="1259"/>
      <c r="AY80" s="1259"/>
      <c r="AZ80" s="1259"/>
      <c r="BA80" s="1259"/>
      <c r="BB80" s="1258"/>
      <c r="BC80" s="1258"/>
      <c r="BD80" s="1258"/>
      <c r="BE80" s="1258"/>
      <c r="BF80" s="1258"/>
      <c r="BG80" s="1258"/>
      <c r="BH80" s="1258"/>
      <c r="BI80" s="1258"/>
      <c r="BJ80" s="1258"/>
      <c r="BK80" s="1258"/>
      <c r="BL80" s="1258"/>
      <c r="BM80" s="1258"/>
      <c r="BN80" s="1258"/>
      <c r="BO80" s="1258"/>
      <c r="BP80" s="1255"/>
      <c r="BQ80" s="1255"/>
      <c r="BR80" s="1255"/>
      <c r="BS80" s="1255"/>
      <c r="BT80" s="1255"/>
      <c r="BU80" s="1255"/>
      <c r="BV80" s="1255"/>
      <c r="BW80" s="1255"/>
      <c r="BX80" s="1255"/>
      <c r="BY80" s="1255"/>
      <c r="BZ80" s="1255"/>
      <c r="CA80" s="1255"/>
      <c r="CB80" s="1255"/>
      <c r="CC80" s="1255"/>
      <c r="CD80" s="1255"/>
      <c r="CE80" s="1255"/>
      <c r="CF80" s="1255"/>
      <c r="CG80" s="1255"/>
      <c r="CH80" s="1255"/>
      <c r="CI80" s="1255"/>
      <c r="CJ80" s="1255"/>
      <c r="CK80" s="1255"/>
      <c r="CL80" s="1255"/>
      <c r="CM80" s="1255"/>
      <c r="CN80" s="1255"/>
      <c r="CO80" s="1255"/>
      <c r="CP80" s="1255"/>
      <c r="CQ80" s="1255"/>
      <c r="CR80" s="1255"/>
      <c r="CS80" s="1255"/>
      <c r="CT80" s="1255"/>
      <c r="CU80" s="1255"/>
      <c r="CV80" s="1255"/>
      <c r="CW80" s="1255"/>
      <c r="CX80" s="1255"/>
      <c r="CY80" s="1255"/>
      <c r="CZ80" s="1255"/>
      <c r="DA80" s="1255"/>
      <c r="DB80" s="1255"/>
      <c r="DC80" s="1255"/>
    </row>
    <row r="81" spans="2:109" x14ac:dyDescent="0.15">
      <c r="B81" s="372"/>
    </row>
    <row r="82" spans="2:109" ht="17.25" x14ac:dyDescent="0.15">
      <c r="B82" s="372"/>
      <c r="K82" s="399"/>
      <c r="L82" s="399"/>
      <c r="M82" s="399"/>
      <c r="N82" s="399"/>
      <c r="AQ82" s="399"/>
      <c r="AR82" s="399"/>
      <c r="AS82" s="399"/>
      <c r="AT82" s="399"/>
      <c r="BC82" s="399"/>
      <c r="BD82" s="399"/>
      <c r="BE82" s="399"/>
      <c r="BF82" s="399"/>
      <c r="BO82" s="399"/>
      <c r="BP82" s="399"/>
      <c r="BQ82" s="399"/>
      <c r="BR82" s="399"/>
      <c r="CA82" s="399"/>
      <c r="CB82" s="399"/>
      <c r="CC82" s="399"/>
      <c r="CD82" s="399"/>
      <c r="CM82" s="399"/>
      <c r="CN82" s="399"/>
      <c r="CO82" s="399"/>
      <c r="CP82" s="399"/>
      <c r="CY82" s="399"/>
      <c r="CZ82" s="399"/>
      <c r="DA82" s="399"/>
      <c r="DB82" s="399"/>
      <c r="DC82" s="399"/>
    </row>
    <row r="83" spans="2:109" x14ac:dyDescent="0.15">
      <c r="B83" s="374"/>
      <c r="C83" s="375"/>
      <c r="D83" s="375"/>
      <c r="E83" s="375"/>
      <c r="F83" s="375"/>
      <c r="G83" s="375"/>
      <c r="H83" s="375"/>
      <c r="I83" s="375"/>
      <c r="J83" s="375"/>
      <c r="K83" s="375"/>
      <c r="L83" s="375"/>
      <c r="M83" s="375"/>
      <c r="N83" s="375"/>
      <c r="O83" s="375"/>
      <c r="P83" s="375"/>
      <c r="Q83" s="375"/>
      <c r="R83" s="375"/>
      <c r="S83" s="375"/>
      <c r="T83" s="375"/>
      <c r="U83" s="375"/>
      <c r="V83" s="375"/>
      <c r="W83" s="375"/>
      <c r="X83" s="375"/>
      <c r="Y83" s="375"/>
      <c r="Z83" s="375"/>
      <c r="AA83" s="375"/>
      <c r="AB83" s="375"/>
      <c r="AC83" s="375"/>
      <c r="AD83" s="375"/>
      <c r="AE83" s="375"/>
      <c r="AF83" s="375"/>
      <c r="AG83" s="375"/>
      <c r="AH83" s="375"/>
      <c r="AI83" s="375"/>
      <c r="AJ83" s="375"/>
      <c r="AK83" s="375"/>
      <c r="AL83" s="375"/>
      <c r="AM83" s="375"/>
      <c r="AN83" s="375"/>
      <c r="AO83" s="375"/>
      <c r="AP83" s="375"/>
      <c r="AQ83" s="375"/>
      <c r="AR83" s="375"/>
      <c r="AS83" s="375"/>
      <c r="AT83" s="375"/>
      <c r="AU83" s="375"/>
      <c r="AV83" s="375"/>
      <c r="AW83" s="375"/>
      <c r="AX83" s="375"/>
      <c r="AY83" s="375"/>
      <c r="AZ83" s="375"/>
      <c r="BA83" s="375"/>
      <c r="BB83" s="375"/>
      <c r="BC83" s="375"/>
      <c r="BD83" s="375"/>
      <c r="BE83" s="375"/>
      <c r="BF83" s="375"/>
      <c r="BG83" s="375"/>
      <c r="BH83" s="375"/>
      <c r="BI83" s="375"/>
      <c r="BJ83" s="375"/>
      <c r="BK83" s="375"/>
      <c r="BL83" s="375"/>
      <c r="BM83" s="375"/>
      <c r="BN83" s="375"/>
      <c r="BO83" s="375"/>
      <c r="BP83" s="375"/>
      <c r="BQ83" s="375"/>
      <c r="BR83" s="375"/>
      <c r="BS83" s="375"/>
      <c r="BT83" s="375"/>
      <c r="BU83" s="375"/>
      <c r="BV83" s="375"/>
      <c r="BW83" s="375"/>
      <c r="BX83" s="375"/>
      <c r="BY83" s="375"/>
      <c r="BZ83" s="375"/>
      <c r="CA83" s="375"/>
      <c r="CB83" s="375"/>
      <c r="CC83" s="375"/>
      <c r="CD83" s="375"/>
      <c r="CE83" s="375"/>
      <c r="CF83" s="375"/>
      <c r="CG83" s="375"/>
      <c r="CH83" s="375"/>
      <c r="CI83" s="375"/>
      <c r="CJ83" s="375"/>
      <c r="CK83" s="375"/>
      <c r="CL83" s="375"/>
      <c r="CM83" s="375"/>
      <c r="CN83" s="375"/>
      <c r="CO83" s="375"/>
      <c r="CP83" s="375"/>
      <c r="CQ83" s="375"/>
      <c r="CR83" s="375"/>
      <c r="CS83" s="375"/>
      <c r="CT83" s="375"/>
      <c r="CU83" s="375"/>
      <c r="CV83" s="375"/>
      <c r="CW83" s="375"/>
      <c r="CX83" s="375"/>
      <c r="CY83" s="375"/>
      <c r="CZ83" s="375"/>
      <c r="DA83" s="375"/>
      <c r="DB83" s="375"/>
      <c r="DC83" s="375"/>
      <c r="DD83" s="376"/>
    </row>
    <row r="84" spans="2:109" x14ac:dyDescent="0.15">
      <c r="DD84" s="366"/>
      <c r="DE84" s="366"/>
    </row>
    <row r="85" spans="2:109" x14ac:dyDescent="0.15">
      <c r="DD85" s="366"/>
      <c r="DE85" s="366"/>
    </row>
  </sheetData>
  <sheetProtection algorithmName="SHA-512" hashValue="8H3HCqZjt9mTueRKOhCmrMcoarzBMIONetHr8OVfHgjOq8/oraBuKLFfe5CQKyw0UI3bwPnyRvm1/oRsd0p0cQ==" saltValue="mfD1A0GQ8rwc9za8SoKAhA=="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519A0-141F-4C68-8647-0A946CE656C7}">
  <sheetPr>
    <pageSetUpPr fitToPage="1"/>
  </sheetPr>
  <dimension ref="A1:DR125"/>
  <sheetViews>
    <sheetView showGridLines="0" topLeftCell="A85" zoomScaleNormal="100" zoomScaleSheetLayoutView="70" workbookViewId="0">
      <selection activeCell="AG113" sqref="AG113"/>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1:34"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x14ac:dyDescent="0.15">
      <c r="S2" s="259"/>
      <c r="AH2" s="259"/>
    </row>
    <row r="3" spans="1: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x14ac:dyDescent="0.15"/>
    <row r="5" spans="1:34" x14ac:dyDescent="0.15"/>
    <row r="6" spans="1:34" x14ac:dyDescent="0.15"/>
    <row r="7" spans="1:34" x14ac:dyDescent="0.15"/>
    <row r="8" spans="1:34" x14ac:dyDescent="0.15"/>
    <row r="9" spans="1:34" x14ac:dyDescent="0.15">
      <c r="AH9" s="259"/>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480</v>
      </c>
    </row>
  </sheetData>
  <sheetProtection algorithmName="SHA-512" hashValue="4fKUbQeZ84Ypo9pnjNgT4tR1j0PyFt/kd/3wV9I5U0deuNeDa3YeGItVWE9YnCNANoR3TQpL4AzQkiH+nBBwmg==" saltValue="fo6eN0s+lLV94Z6TNy57b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A9DD3-E025-4BBA-85D5-99DB484807A0}">
  <sheetPr>
    <pageSetUpPr fitToPage="1"/>
  </sheetPr>
  <dimension ref="A1:DR125"/>
  <sheetViews>
    <sheetView showGridLines="0" topLeftCell="A79" zoomScaleNormal="100" zoomScaleSheetLayoutView="55" workbookViewId="0">
      <selection activeCell="AE112" sqref="AE112"/>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2:34"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x14ac:dyDescent="0.15">
      <c r="S2" s="259"/>
      <c r="AH2" s="259"/>
    </row>
    <row r="3" spans="2: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x14ac:dyDescent="0.15"/>
    <row r="5" spans="2:34" x14ac:dyDescent="0.15"/>
    <row r="6" spans="2:34" x14ac:dyDescent="0.15"/>
    <row r="7" spans="2:34" x14ac:dyDescent="0.15"/>
    <row r="8" spans="2:34" x14ac:dyDescent="0.15"/>
    <row r="9" spans="2:34" x14ac:dyDescent="0.15">
      <c r="AH9" s="259"/>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c r="AG59" s="259"/>
      <c r="AH59" s="259"/>
    </row>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480</v>
      </c>
    </row>
  </sheetData>
  <sheetProtection algorithmName="SHA-512" hashValue="Sx0Hf9nYnK7qsdsfC5zexL+N50UifNkvPLkU1F7vVhwrxmRJRvO+X75ymaodh2gDxWIVfvciiq9DbsrQYSZ2gQ==" saltValue="u9HHs7r+Ss5DIRmISAjrm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50</v>
      </c>
      <c r="E2" s="149"/>
      <c r="F2" s="150" t="s">
        <v>529</v>
      </c>
      <c r="G2" s="151"/>
      <c r="H2" s="152"/>
    </row>
    <row r="3" spans="1:8" x14ac:dyDescent="0.15">
      <c r="A3" s="148" t="s">
        <v>522</v>
      </c>
      <c r="B3" s="153"/>
      <c r="C3" s="154"/>
      <c r="D3" s="155">
        <v>150132</v>
      </c>
      <c r="E3" s="156"/>
      <c r="F3" s="157">
        <v>94081</v>
      </c>
      <c r="G3" s="158"/>
      <c r="H3" s="159"/>
    </row>
    <row r="4" spans="1:8" x14ac:dyDescent="0.15">
      <c r="A4" s="160"/>
      <c r="B4" s="161"/>
      <c r="C4" s="162"/>
      <c r="D4" s="163">
        <v>70549</v>
      </c>
      <c r="E4" s="164"/>
      <c r="F4" s="165">
        <v>48949</v>
      </c>
      <c r="G4" s="166"/>
      <c r="H4" s="167"/>
    </row>
    <row r="5" spans="1:8" x14ac:dyDescent="0.15">
      <c r="A5" s="148" t="s">
        <v>524</v>
      </c>
      <c r="B5" s="153"/>
      <c r="C5" s="154"/>
      <c r="D5" s="155">
        <v>90484</v>
      </c>
      <c r="E5" s="156"/>
      <c r="F5" s="157">
        <v>92632</v>
      </c>
      <c r="G5" s="158"/>
      <c r="H5" s="159"/>
    </row>
    <row r="6" spans="1:8" x14ac:dyDescent="0.15">
      <c r="A6" s="160"/>
      <c r="B6" s="161"/>
      <c r="C6" s="162"/>
      <c r="D6" s="163">
        <v>41312</v>
      </c>
      <c r="E6" s="164"/>
      <c r="F6" s="165">
        <v>47978</v>
      </c>
      <c r="G6" s="166"/>
      <c r="H6" s="167"/>
    </row>
    <row r="7" spans="1:8" x14ac:dyDescent="0.15">
      <c r="A7" s="148" t="s">
        <v>525</v>
      </c>
      <c r="B7" s="153"/>
      <c r="C7" s="154"/>
      <c r="D7" s="155">
        <v>121035</v>
      </c>
      <c r="E7" s="156"/>
      <c r="F7" s="157">
        <v>96469</v>
      </c>
      <c r="G7" s="158"/>
      <c r="H7" s="159"/>
    </row>
    <row r="8" spans="1:8" x14ac:dyDescent="0.15">
      <c r="A8" s="160"/>
      <c r="B8" s="161"/>
      <c r="C8" s="162"/>
      <c r="D8" s="163">
        <v>65091</v>
      </c>
      <c r="E8" s="164"/>
      <c r="F8" s="165">
        <v>49775</v>
      </c>
      <c r="G8" s="166"/>
      <c r="H8" s="167"/>
    </row>
    <row r="9" spans="1:8" x14ac:dyDescent="0.15">
      <c r="A9" s="148" t="s">
        <v>526</v>
      </c>
      <c r="B9" s="153"/>
      <c r="C9" s="154"/>
      <c r="D9" s="155">
        <v>110327</v>
      </c>
      <c r="E9" s="156"/>
      <c r="F9" s="157">
        <v>85743</v>
      </c>
      <c r="G9" s="158"/>
      <c r="H9" s="159"/>
    </row>
    <row r="10" spans="1:8" x14ac:dyDescent="0.15">
      <c r="A10" s="160"/>
      <c r="B10" s="161"/>
      <c r="C10" s="162"/>
      <c r="D10" s="163">
        <v>62484</v>
      </c>
      <c r="E10" s="164"/>
      <c r="F10" s="165">
        <v>45231</v>
      </c>
      <c r="G10" s="166"/>
      <c r="H10" s="167"/>
    </row>
    <row r="11" spans="1:8" x14ac:dyDescent="0.15">
      <c r="A11" s="148" t="s">
        <v>527</v>
      </c>
      <c r="B11" s="153"/>
      <c r="C11" s="154"/>
      <c r="D11" s="155">
        <v>140797</v>
      </c>
      <c r="E11" s="156"/>
      <c r="F11" s="157">
        <v>92509</v>
      </c>
      <c r="G11" s="158"/>
      <c r="H11" s="159"/>
    </row>
    <row r="12" spans="1:8" x14ac:dyDescent="0.15">
      <c r="A12" s="160"/>
      <c r="B12" s="161"/>
      <c r="C12" s="168"/>
      <c r="D12" s="163">
        <v>68053</v>
      </c>
      <c r="E12" s="164"/>
      <c r="F12" s="165">
        <v>52274</v>
      </c>
      <c r="G12" s="166"/>
      <c r="H12" s="167"/>
    </row>
    <row r="13" spans="1:8" x14ac:dyDescent="0.15">
      <c r="A13" s="148"/>
      <c r="B13" s="153"/>
      <c r="C13" s="169"/>
      <c r="D13" s="170">
        <v>122555</v>
      </c>
      <c r="E13" s="171"/>
      <c r="F13" s="172">
        <v>92287</v>
      </c>
      <c r="G13" s="173"/>
      <c r="H13" s="159"/>
    </row>
    <row r="14" spans="1:8" x14ac:dyDescent="0.15">
      <c r="A14" s="160"/>
      <c r="B14" s="161"/>
      <c r="C14" s="162"/>
      <c r="D14" s="163">
        <v>61498</v>
      </c>
      <c r="E14" s="164"/>
      <c r="F14" s="165">
        <v>48841</v>
      </c>
      <c r="G14" s="166"/>
      <c r="H14" s="167"/>
    </row>
    <row r="17" spans="1:11" x14ac:dyDescent="0.15">
      <c r="A17" s="144" t="s">
        <v>51</v>
      </c>
    </row>
    <row r="18" spans="1:11" x14ac:dyDescent="0.15">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15">
      <c r="A19" s="174" t="s">
        <v>52</v>
      </c>
      <c r="B19" s="174">
        <f>ROUND(VALUE(SUBSTITUTE(実質収支比率等に係る経年分析!F$48,"▲","-")),2)</f>
        <v>4.43</v>
      </c>
      <c r="C19" s="174">
        <f>ROUND(VALUE(SUBSTITUTE(実質収支比率等に係る経年分析!G$48,"▲","-")),2)</f>
        <v>7.78</v>
      </c>
      <c r="D19" s="174">
        <f>ROUND(VALUE(SUBSTITUTE(実質収支比率等に係る経年分析!H$48,"▲","-")),2)</f>
        <v>8.8699999999999992</v>
      </c>
      <c r="E19" s="174">
        <f>ROUND(VALUE(SUBSTITUTE(実質収支比率等に係る経年分析!I$48,"▲","-")),2)</f>
        <v>9.65</v>
      </c>
      <c r="F19" s="174">
        <f>ROUND(VALUE(SUBSTITUTE(実質収支比率等に係る経年分析!J$48,"▲","-")),2)</f>
        <v>8.41</v>
      </c>
    </row>
    <row r="20" spans="1:11" x14ac:dyDescent="0.15">
      <c r="A20" s="174" t="s">
        <v>53</v>
      </c>
      <c r="B20" s="174">
        <f>ROUND(VALUE(SUBSTITUTE(実質収支比率等に係る経年分析!F$47,"▲","-")),2)</f>
        <v>33.1</v>
      </c>
      <c r="C20" s="174">
        <f>ROUND(VALUE(SUBSTITUTE(実質収支比率等に係る経年分析!G$47,"▲","-")),2)</f>
        <v>26.18</v>
      </c>
      <c r="D20" s="174">
        <f>ROUND(VALUE(SUBSTITUTE(実質収支比率等に係る経年分析!H$47,"▲","-")),2)</f>
        <v>33.25</v>
      </c>
      <c r="E20" s="174">
        <f>ROUND(VALUE(SUBSTITUTE(実質収支比率等に係る経年分析!I$47,"▲","-")),2)</f>
        <v>38.67</v>
      </c>
      <c r="F20" s="174">
        <f>ROUND(VALUE(SUBSTITUTE(実質収支比率等に係る経年分析!J$47,"▲","-")),2)</f>
        <v>39.33</v>
      </c>
    </row>
    <row r="21" spans="1:11" x14ac:dyDescent="0.15">
      <c r="A21" s="174" t="s">
        <v>54</v>
      </c>
      <c r="B21" s="174">
        <f>IF(ISNUMBER(VALUE(SUBSTITUTE(実質収支比率等に係る経年分析!F$49,"▲","-"))),ROUND(VALUE(SUBSTITUTE(実質収支比率等に係る経年分析!F$49,"▲","-")),2),NA())</f>
        <v>-13.24</v>
      </c>
      <c r="C21" s="174">
        <f>IF(ISNUMBER(VALUE(SUBSTITUTE(実質収支比率等に係る経年分析!G$49,"▲","-"))),ROUND(VALUE(SUBSTITUTE(実質収支比率等に係る経年分析!G$49,"▲","-")),2),NA())</f>
        <v>-2.65</v>
      </c>
      <c r="D21" s="174">
        <f>IF(ISNUMBER(VALUE(SUBSTITUTE(実質収支比率等に係る経年分析!H$49,"▲","-"))),ROUND(VALUE(SUBSTITUTE(実質収支比率等に係る経年分析!H$49,"▲","-")),2),NA())</f>
        <v>9.8000000000000007</v>
      </c>
      <c r="E21" s="174">
        <f>IF(ISNUMBER(VALUE(SUBSTITUTE(実質収支比率等に係る経年分析!I$49,"▲","-"))),ROUND(VALUE(SUBSTITUTE(実質収支比率等に係る経年分析!I$49,"▲","-")),2),NA())</f>
        <v>5.13</v>
      </c>
      <c r="F21" s="174">
        <f>IF(ISNUMBER(VALUE(SUBSTITUTE(実質収支比率等に係る経年分析!J$49,"▲","-"))),ROUND(VALUE(SUBSTITUTE(実質収支比率等に係る経年分析!J$49,"▲","-")),2),NA())</f>
        <v>-0.32</v>
      </c>
    </row>
    <row r="24" spans="1:11" x14ac:dyDescent="0.15">
      <c r="A24" s="144" t="s">
        <v>55</v>
      </c>
    </row>
    <row r="25" spans="1:11" x14ac:dyDescent="0.15">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15">
      <c r="A26" s="175"/>
      <c r="B26" s="175" t="s">
        <v>56</v>
      </c>
      <c r="C26" s="175" t="s">
        <v>57</v>
      </c>
      <c r="D26" s="175" t="s">
        <v>56</v>
      </c>
      <c r="E26" s="175" t="s">
        <v>57</v>
      </c>
      <c r="F26" s="175" t="s">
        <v>56</v>
      </c>
      <c r="G26" s="175" t="s">
        <v>57</v>
      </c>
      <c r="H26" s="175" t="s">
        <v>56</v>
      </c>
      <c r="I26" s="175" t="s">
        <v>57</v>
      </c>
      <c r="J26" s="175" t="s">
        <v>56</v>
      </c>
      <c r="K26" s="175" t="s">
        <v>57</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0.06</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0.09</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7.0000000000000007E-2</v>
      </c>
      <c r="H27" s="175" t="e">
        <f>IF(ROUND(VALUE(SUBSTITUTE(連結実質赤字比率に係る赤字・黒字の構成分析!I$43,"▲", "-")), 2) &lt; 0, ABS(ROUND(VALUE(SUBSTITUTE(連結実質赤字比率に係る赤字・黒字の構成分析!I$43,"▲", "-")), 2)), NA())</f>
        <v>#N/A</v>
      </c>
      <c r="I27" s="175">
        <f>IF(ROUND(VALUE(SUBSTITUTE(連結実質赤字比率に係る赤字・黒字の構成分析!I$43,"▲", "-")), 2) &gt;= 0, ABS(ROUND(VALUE(SUBSTITUTE(連結実質赤字比率に係る赤字・黒字の構成分析!I$43,"▲", "-")), 2)), NA())</f>
        <v>0.13</v>
      </c>
      <c r="J27" s="175" t="e">
        <f>IF(ROUND(VALUE(SUBSTITUTE(連結実質赤字比率に係る赤字・黒字の構成分析!J$43,"▲", "-")), 2) &lt; 0, ABS(ROUND(VALUE(SUBSTITUTE(連結実質赤字比率に係る赤字・黒字の構成分析!J$43,"▲", "-")), 2)), NA())</f>
        <v>#N/A</v>
      </c>
      <c r="K27" s="175">
        <f>IF(ROUND(VALUE(SUBSTITUTE(連結実質赤字比率に係る赤字・黒字の構成分析!J$43,"▲", "-")), 2) &gt;= 0, ABS(ROUND(VALUE(SUBSTITUTE(連結実質赤字比率に係る赤字・黒字の構成分析!J$43,"▲", "-")), 2)), NA())</f>
        <v>0.11</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str">
        <f>IF(連結実質赤字比率に係る赤字・黒字の構成分析!C$41="",NA(),連結実質赤字比率に係る赤字・黒字の構成分析!C$41)</f>
        <v>後期高齢者医療特別会計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0.06</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0.11</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0.08</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0.11</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0.12</v>
      </c>
    </row>
    <row r="30" spans="1:11" x14ac:dyDescent="0.15">
      <c r="A30" s="175" t="str">
        <f>IF(連結実質赤字比率に係る赤字・黒字の構成分析!C$40="",NA(),連結実質赤字比率に係る赤字・黒字の構成分析!C$40)</f>
        <v>電気事業特別会計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0.48</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0.52</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0.53</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0.67</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0.71</v>
      </c>
    </row>
    <row r="31" spans="1:11" x14ac:dyDescent="0.15">
      <c r="A31" s="175" t="str">
        <f>IF(連結実質赤字比率に係る赤字・黒字の構成分析!C$39="",NA(),連結実質赤字比率に係る赤字・黒字の構成分析!C$39)</f>
        <v>下水道事業会計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0.55000000000000004</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0.47</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0.67</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0.83</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0.77</v>
      </c>
    </row>
    <row r="32" spans="1:11" x14ac:dyDescent="0.15">
      <c r="A32" s="175" t="str">
        <f>IF(連結実質赤字比率に係る赤字・黒字の構成分析!C$38="",NA(),連結実質赤字比率に係る赤字・黒字の構成分析!C$38)</f>
        <v>介護保険特別会計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0.76</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0.79</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1.82</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2.5299999999999998</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3.06</v>
      </c>
    </row>
    <row r="33" spans="1:16" x14ac:dyDescent="0.15">
      <c r="A33" s="175" t="str">
        <f>IF(連結実質赤字比率に係る赤字・黒字の構成分析!C$37="",NA(),連結実質赤字比率に係る赤字・黒字の構成分析!C$37)</f>
        <v>国民健康保険（事業勘定）特別会計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6.01</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6.25</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6.09</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5.67</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5.26</v>
      </c>
    </row>
    <row r="34" spans="1:16" x14ac:dyDescent="0.15">
      <c r="A34" s="175" t="str">
        <f>IF(連結実質赤字比率に係る赤字・黒字の構成分析!C$36="",NA(),連結実質赤字比率に係る赤字・黒字の構成分析!C$36)</f>
        <v>一般会計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4.3600000000000003</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7.68</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8.8000000000000007</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9.51</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8.2899999999999991</v>
      </c>
    </row>
    <row r="35" spans="1:16" x14ac:dyDescent="0.15">
      <c r="A35" s="175" t="str">
        <f>IF(連結実質赤字比率に係る赤字・黒字の構成分析!C$35="",NA(),連結実質赤字比率に係る赤字・黒字の構成分析!C$35)</f>
        <v>水道事業会計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14.39</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13.87</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12.73</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11.76</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12.1</v>
      </c>
    </row>
    <row r="36" spans="1:16" x14ac:dyDescent="0.15">
      <c r="A36" s="175" t="str">
        <f>IF(連結実質赤字比率に係る赤字・黒字の構成分析!C$34="",NA(),連結実質赤字比率に係る赤字・黒字の構成分析!C$34)</f>
        <v>病院事業会計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2.29</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6.56</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10.77</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14.21</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16.46</v>
      </c>
    </row>
    <row r="39" spans="1:16" x14ac:dyDescent="0.15">
      <c r="A39" s="144" t="s">
        <v>58</v>
      </c>
    </row>
    <row r="40" spans="1:16" x14ac:dyDescent="0.15">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15">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15">
      <c r="A42" s="176" t="s">
        <v>61</v>
      </c>
      <c r="B42" s="176"/>
      <c r="C42" s="176"/>
      <c r="D42" s="176">
        <f>'実質公債費比率（分子）の構造'!K$52</f>
        <v>1760</v>
      </c>
      <c r="E42" s="176"/>
      <c r="F42" s="176"/>
      <c r="G42" s="176">
        <f>'実質公債費比率（分子）の構造'!L$52</f>
        <v>1717</v>
      </c>
      <c r="H42" s="176"/>
      <c r="I42" s="176"/>
      <c r="J42" s="176">
        <f>'実質公債費比率（分子）の構造'!M$52</f>
        <v>1855</v>
      </c>
      <c r="K42" s="176"/>
      <c r="L42" s="176"/>
      <c r="M42" s="176">
        <f>'実質公債費比率（分子）の構造'!N$52</f>
        <v>1827</v>
      </c>
      <c r="N42" s="176"/>
      <c r="O42" s="176"/>
      <c r="P42" s="176">
        <f>'実質公債費比率（分子）の構造'!O$52</f>
        <v>1869</v>
      </c>
    </row>
    <row r="43" spans="1:16" x14ac:dyDescent="0.15">
      <c r="A43" s="176" t="s">
        <v>16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15">
      <c r="A44" s="176" t="s">
        <v>62</v>
      </c>
      <c r="B44" s="176" t="str">
        <f>'実質公債費比率（分子）の構造'!K$50</f>
        <v>-</v>
      </c>
      <c r="C44" s="176"/>
      <c r="D44" s="176"/>
      <c r="E44" s="176" t="str">
        <f>'実質公債費比率（分子）の構造'!L$50</f>
        <v>-</v>
      </c>
      <c r="F44" s="176"/>
      <c r="G44" s="176"/>
      <c r="H44" s="176" t="str">
        <f>'実質公債費比率（分子）の構造'!M$50</f>
        <v>-</v>
      </c>
      <c r="I44" s="176"/>
      <c r="J44" s="176"/>
      <c r="K44" s="176" t="str">
        <f>'実質公債費比率（分子）の構造'!N$50</f>
        <v>-</v>
      </c>
      <c r="L44" s="176"/>
      <c r="M44" s="176"/>
      <c r="N44" s="176" t="str">
        <f>'実質公債費比率（分子）の構造'!O$50</f>
        <v>-</v>
      </c>
      <c r="O44" s="176"/>
      <c r="P44" s="176"/>
    </row>
    <row r="45" spans="1:16" x14ac:dyDescent="0.15">
      <c r="A45" s="176" t="s">
        <v>63</v>
      </c>
      <c r="B45" s="176">
        <f>'実質公債費比率（分子）の構造'!K$49</f>
        <v>35</v>
      </c>
      <c r="C45" s="176"/>
      <c r="D45" s="176"/>
      <c r="E45" s="176" t="str">
        <f>'実質公債費比率（分子）の構造'!L$49</f>
        <v>-</v>
      </c>
      <c r="F45" s="176"/>
      <c r="G45" s="176"/>
      <c r="H45" s="176" t="str">
        <f>'実質公債費比率（分子）の構造'!M$49</f>
        <v>-</v>
      </c>
      <c r="I45" s="176"/>
      <c r="J45" s="176"/>
      <c r="K45" s="176" t="str">
        <f>'実質公債費比率（分子）の構造'!N$49</f>
        <v>-</v>
      </c>
      <c r="L45" s="176"/>
      <c r="M45" s="176"/>
      <c r="N45" s="176" t="str">
        <f>'実質公債費比率（分子）の構造'!O$49</f>
        <v>-</v>
      </c>
      <c r="O45" s="176"/>
      <c r="P45" s="176"/>
    </row>
    <row r="46" spans="1:16" x14ac:dyDescent="0.15">
      <c r="A46" s="176" t="s">
        <v>64</v>
      </c>
      <c r="B46" s="176">
        <f>'実質公債費比率（分子）の構造'!K$48</f>
        <v>447</v>
      </c>
      <c r="C46" s="176"/>
      <c r="D46" s="176"/>
      <c r="E46" s="176">
        <f>'実質公債費比率（分子）の構造'!L$48</f>
        <v>459</v>
      </c>
      <c r="F46" s="176"/>
      <c r="G46" s="176"/>
      <c r="H46" s="176">
        <f>'実質公債費比率（分子）の構造'!M$48</f>
        <v>421</v>
      </c>
      <c r="I46" s="176"/>
      <c r="J46" s="176"/>
      <c r="K46" s="176">
        <f>'実質公債費比率（分子）の構造'!N$48</f>
        <v>456</v>
      </c>
      <c r="L46" s="176"/>
      <c r="M46" s="176"/>
      <c r="N46" s="176">
        <f>'実質公債費比率（分子）の構造'!O$48</f>
        <v>461</v>
      </c>
      <c r="O46" s="176"/>
      <c r="P46" s="176"/>
    </row>
    <row r="47" spans="1:16" x14ac:dyDescent="0.15">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66</v>
      </c>
      <c r="B49" s="176">
        <f>'実質公債費比率（分子）の構造'!K$45</f>
        <v>2288</v>
      </c>
      <c r="C49" s="176"/>
      <c r="D49" s="176"/>
      <c r="E49" s="176">
        <f>'実質公債費比率（分子）の構造'!L$45</f>
        <v>2269</v>
      </c>
      <c r="F49" s="176"/>
      <c r="G49" s="176"/>
      <c r="H49" s="176">
        <f>'実質公債費比率（分子）の構造'!M$45</f>
        <v>2396</v>
      </c>
      <c r="I49" s="176"/>
      <c r="J49" s="176"/>
      <c r="K49" s="176">
        <f>'実質公債費比率（分子）の構造'!N$45</f>
        <v>2471</v>
      </c>
      <c r="L49" s="176"/>
      <c r="M49" s="176"/>
      <c r="N49" s="176">
        <f>'実質公債費比率（分子）の構造'!O$45</f>
        <v>2450</v>
      </c>
      <c r="O49" s="176"/>
      <c r="P49" s="176"/>
    </row>
    <row r="50" spans="1:16" x14ac:dyDescent="0.15">
      <c r="A50" s="176" t="s">
        <v>67</v>
      </c>
      <c r="B50" s="176" t="e">
        <f>NA()</f>
        <v>#N/A</v>
      </c>
      <c r="C50" s="176">
        <f>IF(ISNUMBER('実質公債費比率（分子）の構造'!K$53),'実質公債費比率（分子）の構造'!K$53,NA())</f>
        <v>1010</v>
      </c>
      <c r="D50" s="176" t="e">
        <f>NA()</f>
        <v>#N/A</v>
      </c>
      <c r="E50" s="176" t="e">
        <f>NA()</f>
        <v>#N/A</v>
      </c>
      <c r="F50" s="176">
        <f>IF(ISNUMBER('実質公債費比率（分子）の構造'!L$53),'実質公債費比率（分子）の構造'!L$53,NA())</f>
        <v>1011</v>
      </c>
      <c r="G50" s="176" t="e">
        <f>NA()</f>
        <v>#N/A</v>
      </c>
      <c r="H50" s="176" t="e">
        <f>NA()</f>
        <v>#N/A</v>
      </c>
      <c r="I50" s="176">
        <f>IF(ISNUMBER('実質公債費比率（分子）の構造'!M$53),'実質公債費比率（分子）の構造'!M$53,NA())</f>
        <v>962</v>
      </c>
      <c r="J50" s="176" t="e">
        <f>NA()</f>
        <v>#N/A</v>
      </c>
      <c r="K50" s="176" t="e">
        <f>NA()</f>
        <v>#N/A</v>
      </c>
      <c r="L50" s="176">
        <f>IF(ISNUMBER('実質公債費比率（分子）の構造'!N$53),'実質公債費比率（分子）の構造'!N$53,NA())</f>
        <v>1100</v>
      </c>
      <c r="M50" s="176" t="e">
        <f>NA()</f>
        <v>#N/A</v>
      </c>
      <c r="N50" s="176" t="e">
        <f>NA()</f>
        <v>#N/A</v>
      </c>
      <c r="O50" s="176">
        <f>IF(ISNUMBER('実質公債費比率（分子）の構造'!O$53),'実質公債費比率（分子）の構造'!O$53,NA())</f>
        <v>1042</v>
      </c>
      <c r="P50" s="176" t="e">
        <f>NA()</f>
        <v>#N/A</v>
      </c>
    </row>
    <row r="53" spans="1:16" x14ac:dyDescent="0.15">
      <c r="A53" s="144" t="s">
        <v>68</v>
      </c>
    </row>
    <row r="54" spans="1:16" x14ac:dyDescent="0.15">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15">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15">
      <c r="A56" s="175" t="s">
        <v>43</v>
      </c>
      <c r="B56" s="175"/>
      <c r="C56" s="175"/>
      <c r="D56" s="175">
        <f>'将来負担比率（分子）の構造'!I$52</f>
        <v>16171</v>
      </c>
      <c r="E56" s="175"/>
      <c r="F56" s="175"/>
      <c r="G56" s="175">
        <f>'将来負担比率（分子）の構造'!J$52</f>
        <v>16142</v>
      </c>
      <c r="H56" s="175"/>
      <c r="I56" s="175"/>
      <c r="J56" s="175">
        <f>'将来負担比率（分子）の構造'!K$52</f>
        <v>16332</v>
      </c>
      <c r="K56" s="175"/>
      <c r="L56" s="175"/>
      <c r="M56" s="175">
        <f>'将来負担比率（分子）の構造'!L$52</f>
        <v>16551</v>
      </c>
      <c r="N56" s="175"/>
      <c r="O56" s="175"/>
      <c r="P56" s="175">
        <f>'将来負担比率（分子）の構造'!M$52</f>
        <v>17050</v>
      </c>
    </row>
    <row r="57" spans="1:16" x14ac:dyDescent="0.15">
      <c r="A57" s="175" t="s">
        <v>42</v>
      </c>
      <c r="B57" s="175"/>
      <c r="C57" s="175"/>
      <c r="D57" s="175">
        <f>'将来負担比率（分子）の構造'!I$51</f>
        <v>710</v>
      </c>
      <c r="E57" s="175"/>
      <c r="F57" s="175"/>
      <c r="G57" s="175">
        <f>'将来負担比率（分子）の構造'!J$51</f>
        <v>654</v>
      </c>
      <c r="H57" s="175"/>
      <c r="I57" s="175"/>
      <c r="J57" s="175">
        <f>'将来負担比率（分子）の構造'!K$51</f>
        <v>602</v>
      </c>
      <c r="K57" s="175"/>
      <c r="L57" s="175"/>
      <c r="M57" s="175">
        <f>'将来負担比率（分子）の構造'!L$51</f>
        <v>536</v>
      </c>
      <c r="N57" s="175"/>
      <c r="O57" s="175"/>
      <c r="P57" s="175">
        <f>'将来負担比率（分子）の構造'!M$51</f>
        <v>1485</v>
      </c>
    </row>
    <row r="58" spans="1:16" x14ac:dyDescent="0.15">
      <c r="A58" s="175" t="s">
        <v>41</v>
      </c>
      <c r="B58" s="175"/>
      <c r="C58" s="175"/>
      <c r="D58" s="175">
        <f>'将来負担比率（分子）の構造'!I$50</f>
        <v>9104</v>
      </c>
      <c r="E58" s="175"/>
      <c r="F58" s="175"/>
      <c r="G58" s="175">
        <f>'将来負担比率（分子）の構造'!J$50</f>
        <v>7387</v>
      </c>
      <c r="H58" s="175"/>
      <c r="I58" s="175"/>
      <c r="J58" s="175">
        <f>'将来負担比率（分子）の構造'!K$50</f>
        <v>8345</v>
      </c>
      <c r="K58" s="175"/>
      <c r="L58" s="175"/>
      <c r="M58" s="175">
        <f>'将来負担比率（分子）の構造'!L$50</f>
        <v>8695</v>
      </c>
      <c r="N58" s="175"/>
      <c r="O58" s="175"/>
      <c r="P58" s="175">
        <f>'将来負担比率（分子）の構造'!M$50</f>
        <v>8709</v>
      </c>
    </row>
    <row r="59" spans="1:16" x14ac:dyDescent="0.15">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36</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15">
      <c r="A62" s="175" t="s">
        <v>35</v>
      </c>
      <c r="B62" s="175">
        <f>'将来負担比率（分子）の構造'!I$45</f>
        <v>831</v>
      </c>
      <c r="C62" s="175"/>
      <c r="D62" s="175"/>
      <c r="E62" s="175">
        <f>'将来負担比率（分子）の構造'!J$45</f>
        <v>458</v>
      </c>
      <c r="F62" s="175"/>
      <c r="G62" s="175"/>
      <c r="H62" s="175" t="str">
        <f>'将来負担比率（分子）の構造'!K$45</f>
        <v>-</v>
      </c>
      <c r="I62" s="175"/>
      <c r="J62" s="175"/>
      <c r="K62" s="175">
        <f>'将来負担比率（分子）の構造'!L$45</f>
        <v>306</v>
      </c>
      <c r="L62" s="175"/>
      <c r="M62" s="175"/>
      <c r="N62" s="175">
        <f>'将来負担比率（分子）の構造'!M$45</f>
        <v>355</v>
      </c>
      <c r="O62" s="175"/>
      <c r="P62" s="175"/>
    </row>
    <row r="63" spans="1:16" x14ac:dyDescent="0.15">
      <c r="A63" s="175" t="s">
        <v>34</v>
      </c>
      <c r="B63" s="175" t="str">
        <f>'将来負担比率（分子）の構造'!I$44</f>
        <v>-</v>
      </c>
      <c r="C63" s="175"/>
      <c r="D63" s="175"/>
      <c r="E63" s="175" t="str">
        <f>'将来負担比率（分子）の構造'!J$44</f>
        <v>-</v>
      </c>
      <c r="F63" s="175"/>
      <c r="G63" s="175"/>
      <c r="H63" s="175" t="str">
        <f>'将来負担比率（分子）の構造'!K$44</f>
        <v>-</v>
      </c>
      <c r="I63" s="175"/>
      <c r="J63" s="175"/>
      <c r="K63" s="175" t="str">
        <f>'将来負担比率（分子）の構造'!L$44</f>
        <v>-</v>
      </c>
      <c r="L63" s="175"/>
      <c r="M63" s="175"/>
      <c r="N63" s="175" t="str">
        <f>'将来負担比率（分子）の構造'!M$44</f>
        <v>-</v>
      </c>
      <c r="O63" s="175"/>
      <c r="P63" s="175"/>
    </row>
    <row r="64" spans="1:16" x14ac:dyDescent="0.15">
      <c r="A64" s="175" t="s">
        <v>33</v>
      </c>
      <c r="B64" s="175">
        <f>'将来負担比率（分子）の構造'!I$43</f>
        <v>3721</v>
      </c>
      <c r="C64" s="175"/>
      <c r="D64" s="175"/>
      <c r="E64" s="175">
        <f>'将来負担比率（分子）の構造'!J$43</f>
        <v>4010</v>
      </c>
      <c r="F64" s="175"/>
      <c r="G64" s="175"/>
      <c r="H64" s="175">
        <f>'将来負担比率（分子）の構造'!K$43</f>
        <v>3552</v>
      </c>
      <c r="I64" s="175"/>
      <c r="J64" s="175"/>
      <c r="K64" s="175">
        <f>'将来負担比率（分子）の構造'!L$43</f>
        <v>3643</v>
      </c>
      <c r="L64" s="175"/>
      <c r="M64" s="175"/>
      <c r="N64" s="175">
        <f>'将来負担比率（分子）の構造'!M$43</f>
        <v>3679</v>
      </c>
      <c r="O64" s="175"/>
      <c r="P64" s="175"/>
    </row>
    <row r="65" spans="1:16" x14ac:dyDescent="0.15">
      <c r="A65" s="175" t="s">
        <v>32</v>
      </c>
      <c r="B65" s="175" t="str">
        <f>'将来負担比率（分子）の構造'!I$42</f>
        <v>-</v>
      </c>
      <c r="C65" s="175"/>
      <c r="D65" s="175"/>
      <c r="E65" s="175" t="str">
        <f>'将来負担比率（分子）の構造'!J$42</f>
        <v>-</v>
      </c>
      <c r="F65" s="175"/>
      <c r="G65" s="175"/>
      <c r="H65" s="175" t="str">
        <f>'将来負担比率（分子）の構造'!K$42</f>
        <v>-</v>
      </c>
      <c r="I65" s="175"/>
      <c r="J65" s="175"/>
      <c r="K65" s="175" t="str">
        <f>'将来負担比率（分子）の構造'!L$42</f>
        <v>-</v>
      </c>
      <c r="L65" s="175"/>
      <c r="M65" s="175"/>
      <c r="N65" s="175" t="str">
        <f>'将来負担比率（分子）の構造'!M$42</f>
        <v>-</v>
      </c>
      <c r="O65" s="175"/>
      <c r="P65" s="175"/>
    </row>
    <row r="66" spans="1:16" x14ac:dyDescent="0.15">
      <c r="A66" s="175" t="s">
        <v>31</v>
      </c>
      <c r="B66" s="175">
        <f>'将来負担比率（分子）の構造'!I$41</f>
        <v>17810</v>
      </c>
      <c r="C66" s="175"/>
      <c r="D66" s="175"/>
      <c r="E66" s="175">
        <f>'将来負担比率（分子）の構造'!J$41</f>
        <v>17757</v>
      </c>
      <c r="F66" s="175"/>
      <c r="G66" s="175"/>
      <c r="H66" s="175">
        <f>'将来負担比率（分子）の構造'!K$41</f>
        <v>18038</v>
      </c>
      <c r="I66" s="175"/>
      <c r="J66" s="175"/>
      <c r="K66" s="175">
        <f>'将来負担比率（分子）の構造'!L$41</f>
        <v>18141</v>
      </c>
      <c r="L66" s="175"/>
      <c r="M66" s="175"/>
      <c r="N66" s="175">
        <f>'将来負担比率（分子）の構造'!M$41</f>
        <v>19697</v>
      </c>
      <c r="O66" s="175"/>
      <c r="P66" s="175"/>
    </row>
    <row r="67" spans="1:16" x14ac:dyDescent="0.15">
      <c r="A67" s="175" t="s">
        <v>71</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15">
      <c r="A70" s="177" t="s">
        <v>72</v>
      </c>
      <c r="B70" s="177"/>
      <c r="C70" s="177"/>
      <c r="D70" s="177"/>
      <c r="E70" s="177"/>
      <c r="F70" s="177"/>
    </row>
    <row r="71" spans="1:16" x14ac:dyDescent="0.15">
      <c r="A71" s="178"/>
      <c r="B71" s="178" t="str">
        <f>基金残高に係る経年分析!F54</f>
        <v>R03</v>
      </c>
      <c r="C71" s="178" t="str">
        <f>基金残高に係る経年分析!G54</f>
        <v>R04</v>
      </c>
      <c r="D71" s="178" t="str">
        <f>基金残高に係る経年分析!H54</f>
        <v>R05</v>
      </c>
    </row>
    <row r="72" spans="1:16" x14ac:dyDescent="0.15">
      <c r="A72" s="178" t="s">
        <v>73</v>
      </c>
      <c r="B72" s="179">
        <f>基金残高に係る経年分析!F55</f>
        <v>3584</v>
      </c>
      <c r="C72" s="179">
        <f>基金残高に係る経年分析!G55</f>
        <v>4066</v>
      </c>
      <c r="D72" s="179">
        <f>基金残高に係る経年分析!H55</f>
        <v>4158</v>
      </c>
    </row>
    <row r="73" spans="1:16" x14ac:dyDescent="0.15">
      <c r="A73" s="178" t="s">
        <v>74</v>
      </c>
      <c r="B73" s="179">
        <f>基金残高に係る経年分析!F56</f>
        <v>620</v>
      </c>
      <c r="C73" s="179">
        <f>基金残高に係る経年分析!G56</f>
        <v>620</v>
      </c>
      <c r="D73" s="179">
        <f>基金残高に係る経年分析!H56</f>
        <v>621</v>
      </c>
    </row>
    <row r="74" spans="1:16" x14ac:dyDescent="0.15">
      <c r="A74" s="178" t="s">
        <v>75</v>
      </c>
      <c r="B74" s="179">
        <f>基金残高に係る経年分析!F57</f>
        <v>4181</v>
      </c>
      <c r="C74" s="179">
        <f>基金残高に係る経年分析!G57</f>
        <v>3871</v>
      </c>
      <c r="D74" s="179">
        <f>基金残高に係る経年分析!H57</f>
        <v>3619</v>
      </c>
    </row>
  </sheetData>
  <sheetProtection algorithmName="SHA-512" hashValue="42Lf/Ysxf4SVUwazcpR7H/G3Yiw7mN8p9i/CtFpVK0KSw1HiCG20wPuDIXswwAwPrzhkdnN9oOqv+/zCjPusnQ==" saltValue="NTPpiigGxOKGB3mq23WDR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53" t="s">
        <v>202</v>
      </c>
      <c r="DI1" s="754"/>
      <c r="DJ1" s="754"/>
      <c r="DK1" s="754"/>
      <c r="DL1" s="754"/>
      <c r="DM1" s="754"/>
      <c r="DN1" s="755"/>
      <c r="DO1" s="214"/>
      <c r="DP1" s="753" t="s">
        <v>203</v>
      </c>
      <c r="DQ1" s="754"/>
      <c r="DR1" s="754"/>
      <c r="DS1" s="754"/>
      <c r="DT1" s="754"/>
      <c r="DU1" s="754"/>
      <c r="DV1" s="754"/>
      <c r="DW1" s="754"/>
      <c r="DX1" s="754"/>
      <c r="DY1" s="754"/>
      <c r="DZ1" s="754"/>
      <c r="EA1" s="754"/>
      <c r="EB1" s="754"/>
      <c r="EC1" s="755"/>
      <c r="ED1" s="213"/>
      <c r="EE1" s="213"/>
      <c r="EF1" s="213"/>
      <c r="EG1" s="213"/>
      <c r="EH1" s="213"/>
      <c r="EI1" s="213"/>
      <c r="EJ1" s="213"/>
      <c r="EK1" s="213"/>
      <c r="EL1" s="213"/>
      <c r="EM1" s="213"/>
    </row>
    <row r="2" spans="2:143" ht="22.5" customHeight="1" x14ac:dyDescent="0.15">
      <c r="B2" s="215" t="s">
        <v>204</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709" t="s">
        <v>205</v>
      </c>
      <c r="C3" s="710"/>
      <c r="D3" s="710"/>
      <c r="E3" s="710"/>
      <c r="F3" s="710"/>
      <c r="G3" s="710"/>
      <c r="H3" s="710"/>
      <c r="I3" s="710"/>
      <c r="J3" s="710"/>
      <c r="K3" s="710"/>
      <c r="L3" s="710"/>
      <c r="M3" s="710"/>
      <c r="N3" s="710"/>
      <c r="O3" s="710"/>
      <c r="P3" s="710"/>
      <c r="Q3" s="710"/>
      <c r="R3" s="710"/>
      <c r="S3" s="710"/>
      <c r="T3" s="710"/>
      <c r="U3" s="710"/>
      <c r="V3" s="710"/>
      <c r="W3" s="710"/>
      <c r="X3" s="710"/>
      <c r="Y3" s="710"/>
      <c r="Z3" s="710"/>
      <c r="AA3" s="710"/>
      <c r="AB3" s="710"/>
      <c r="AC3" s="710"/>
      <c r="AD3" s="710"/>
      <c r="AE3" s="710"/>
      <c r="AF3" s="710"/>
      <c r="AG3" s="710"/>
      <c r="AH3" s="710"/>
      <c r="AI3" s="710"/>
      <c r="AJ3" s="710"/>
      <c r="AK3" s="710"/>
      <c r="AL3" s="710"/>
      <c r="AM3" s="710"/>
      <c r="AN3" s="710"/>
      <c r="AO3" s="710"/>
      <c r="AP3" s="709" t="s">
        <v>206</v>
      </c>
      <c r="AQ3" s="710"/>
      <c r="AR3" s="710"/>
      <c r="AS3" s="710"/>
      <c r="AT3" s="710"/>
      <c r="AU3" s="710"/>
      <c r="AV3" s="710"/>
      <c r="AW3" s="710"/>
      <c r="AX3" s="710"/>
      <c r="AY3" s="710"/>
      <c r="AZ3" s="710"/>
      <c r="BA3" s="710"/>
      <c r="BB3" s="710"/>
      <c r="BC3" s="710"/>
      <c r="BD3" s="710"/>
      <c r="BE3" s="710"/>
      <c r="BF3" s="710"/>
      <c r="BG3" s="710"/>
      <c r="BH3" s="710"/>
      <c r="BI3" s="710"/>
      <c r="BJ3" s="710"/>
      <c r="BK3" s="710"/>
      <c r="BL3" s="710"/>
      <c r="BM3" s="710"/>
      <c r="BN3" s="710"/>
      <c r="BO3" s="710"/>
      <c r="BP3" s="710"/>
      <c r="BQ3" s="710"/>
      <c r="BR3" s="710"/>
      <c r="BS3" s="710"/>
      <c r="BT3" s="710"/>
      <c r="BU3" s="710"/>
      <c r="BV3" s="710"/>
      <c r="BW3" s="710"/>
      <c r="BX3" s="710"/>
      <c r="BY3" s="710"/>
      <c r="BZ3" s="710"/>
      <c r="CA3" s="710"/>
      <c r="CB3" s="711"/>
      <c r="CD3" s="709" t="s">
        <v>207</v>
      </c>
      <c r="CE3" s="710"/>
      <c r="CF3" s="710"/>
      <c r="CG3" s="710"/>
      <c r="CH3" s="710"/>
      <c r="CI3" s="710"/>
      <c r="CJ3" s="710"/>
      <c r="CK3" s="710"/>
      <c r="CL3" s="710"/>
      <c r="CM3" s="710"/>
      <c r="CN3" s="710"/>
      <c r="CO3" s="710"/>
      <c r="CP3" s="710"/>
      <c r="CQ3" s="710"/>
      <c r="CR3" s="710"/>
      <c r="CS3" s="710"/>
      <c r="CT3" s="710"/>
      <c r="CU3" s="710"/>
      <c r="CV3" s="710"/>
      <c r="CW3" s="710"/>
      <c r="CX3" s="710"/>
      <c r="CY3" s="710"/>
      <c r="CZ3" s="710"/>
      <c r="DA3" s="710"/>
      <c r="DB3" s="710"/>
      <c r="DC3" s="710"/>
      <c r="DD3" s="710"/>
      <c r="DE3" s="710"/>
      <c r="DF3" s="710"/>
      <c r="DG3" s="710"/>
      <c r="DH3" s="710"/>
      <c r="DI3" s="710"/>
      <c r="DJ3" s="710"/>
      <c r="DK3" s="710"/>
      <c r="DL3" s="710"/>
      <c r="DM3" s="710"/>
      <c r="DN3" s="710"/>
      <c r="DO3" s="710"/>
      <c r="DP3" s="710"/>
      <c r="DQ3" s="710"/>
      <c r="DR3" s="710"/>
      <c r="DS3" s="710"/>
      <c r="DT3" s="710"/>
      <c r="DU3" s="710"/>
      <c r="DV3" s="710"/>
      <c r="DW3" s="710"/>
      <c r="DX3" s="710"/>
      <c r="DY3" s="710"/>
      <c r="DZ3" s="710"/>
      <c r="EA3" s="710"/>
      <c r="EB3" s="710"/>
      <c r="EC3" s="711"/>
    </row>
    <row r="4" spans="2:143" ht="11.25" customHeight="1" x14ac:dyDescent="0.15">
      <c r="B4" s="709" t="s">
        <v>1</v>
      </c>
      <c r="C4" s="710"/>
      <c r="D4" s="710"/>
      <c r="E4" s="710"/>
      <c r="F4" s="710"/>
      <c r="G4" s="710"/>
      <c r="H4" s="710"/>
      <c r="I4" s="710"/>
      <c r="J4" s="710"/>
      <c r="K4" s="710"/>
      <c r="L4" s="710"/>
      <c r="M4" s="710"/>
      <c r="N4" s="710"/>
      <c r="O4" s="710"/>
      <c r="P4" s="710"/>
      <c r="Q4" s="711"/>
      <c r="R4" s="709" t="s">
        <v>208</v>
      </c>
      <c r="S4" s="710"/>
      <c r="T4" s="710"/>
      <c r="U4" s="710"/>
      <c r="V4" s="710"/>
      <c r="W4" s="710"/>
      <c r="X4" s="710"/>
      <c r="Y4" s="711"/>
      <c r="Z4" s="709" t="s">
        <v>209</v>
      </c>
      <c r="AA4" s="710"/>
      <c r="AB4" s="710"/>
      <c r="AC4" s="711"/>
      <c r="AD4" s="709" t="s">
        <v>210</v>
      </c>
      <c r="AE4" s="710"/>
      <c r="AF4" s="710"/>
      <c r="AG4" s="710"/>
      <c r="AH4" s="710"/>
      <c r="AI4" s="710"/>
      <c r="AJ4" s="710"/>
      <c r="AK4" s="711"/>
      <c r="AL4" s="709" t="s">
        <v>209</v>
      </c>
      <c r="AM4" s="710"/>
      <c r="AN4" s="710"/>
      <c r="AO4" s="711"/>
      <c r="AP4" s="756" t="s">
        <v>211</v>
      </c>
      <c r="AQ4" s="756"/>
      <c r="AR4" s="756"/>
      <c r="AS4" s="756"/>
      <c r="AT4" s="756"/>
      <c r="AU4" s="756"/>
      <c r="AV4" s="756"/>
      <c r="AW4" s="756"/>
      <c r="AX4" s="756"/>
      <c r="AY4" s="756"/>
      <c r="AZ4" s="756"/>
      <c r="BA4" s="756"/>
      <c r="BB4" s="756"/>
      <c r="BC4" s="756"/>
      <c r="BD4" s="756"/>
      <c r="BE4" s="756"/>
      <c r="BF4" s="756"/>
      <c r="BG4" s="756" t="s">
        <v>212</v>
      </c>
      <c r="BH4" s="756"/>
      <c r="BI4" s="756"/>
      <c r="BJ4" s="756"/>
      <c r="BK4" s="756"/>
      <c r="BL4" s="756"/>
      <c r="BM4" s="756"/>
      <c r="BN4" s="756"/>
      <c r="BO4" s="756" t="s">
        <v>209</v>
      </c>
      <c r="BP4" s="756"/>
      <c r="BQ4" s="756"/>
      <c r="BR4" s="756"/>
      <c r="BS4" s="756" t="s">
        <v>213</v>
      </c>
      <c r="BT4" s="756"/>
      <c r="BU4" s="756"/>
      <c r="BV4" s="756"/>
      <c r="BW4" s="756"/>
      <c r="BX4" s="756"/>
      <c r="BY4" s="756"/>
      <c r="BZ4" s="756"/>
      <c r="CA4" s="756"/>
      <c r="CB4" s="756"/>
      <c r="CD4" s="709" t="s">
        <v>214</v>
      </c>
      <c r="CE4" s="710"/>
      <c r="CF4" s="710"/>
      <c r="CG4" s="710"/>
      <c r="CH4" s="710"/>
      <c r="CI4" s="710"/>
      <c r="CJ4" s="710"/>
      <c r="CK4" s="710"/>
      <c r="CL4" s="710"/>
      <c r="CM4" s="710"/>
      <c r="CN4" s="710"/>
      <c r="CO4" s="710"/>
      <c r="CP4" s="710"/>
      <c r="CQ4" s="710"/>
      <c r="CR4" s="710"/>
      <c r="CS4" s="710"/>
      <c r="CT4" s="710"/>
      <c r="CU4" s="710"/>
      <c r="CV4" s="710"/>
      <c r="CW4" s="710"/>
      <c r="CX4" s="710"/>
      <c r="CY4" s="710"/>
      <c r="CZ4" s="710"/>
      <c r="DA4" s="710"/>
      <c r="DB4" s="710"/>
      <c r="DC4" s="710"/>
      <c r="DD4" s="710"/>
      <c r="DE4" s="710"/>
      <c r="DF4" s="710"/>
      <c r="DG4" s="710"/>
      <c r="DH4" s="710"/>
      <c r="DI4" s="710"/>
      <c r="DJ4" s="710"/>
      <c r="DK4" s="710"/>
      <c r="DL4" s="710"/>
      <c r="DM4" s="710"/>
      <c r="DN4" s="710"/>
      <c r="DO4" s="710"/>
      <c r="DP4" s="710"/>
      <c r="DQ4" s="710"/>
      <c r="DR4" s="710"/>
      <c r="DS4" s="710"/>
      <c r="DT4" s="710"/>
      <c r="DU4" s="710"/>
      <c r="DV4" s="710"/>
      <c r="DW4" s="710"/>
      <c r="DX4" s="710"/>
      <c r="DY4" s="710"/>
      <c r="DZ4" s="710"/>
      <c r="EA4" s="710"/>
      <c r="EB4" s="710"/>
      <c r="EC4" s="711"/>
    </row>
    <row r="5" spans="2:143" ht="11.25" customHeight="1" x14ac:dyDescent="0.15">
      <c r="B5" s="715" t="s">
        <v>215</v>
      </c>
      <c r="C5" s="716"/>
      <c r="D5" s="716"/>
      <c r="E5" s="716"/>
      <c r="F5" s="716"/>
      <c r="G5" s="716"/>
      <c r="H5" s="716"/>
      <c r="I5" s="716"/>
      <c r="J5" s="716"/>
      <c r="K5" s="716"/>
      <c r="L5" s="716"/>
      <c r="M5" s="716"/>
      <c r="N5" s="716"/>
      <c r="O5" s="716"/>
      <c r="P5" s="716"/>
      <c r="Q5" s="717"/>
      <c r="R5" s="712">
        <v>2382629</v>
      </c>
      <c r="S5" s="713"/>
      <c r="T5" s="713"/>
      <c r="U5" s="713"/>
      <c r="V5" s="713"/>
      <c r="W5" s="713"/>
      <c r="X5" s="713"/>
      <c r="Y5" s="738"/>
      <c r="Z5" s="751">
        <v>10.1</v>
      </c>
      <c r="AA5" s="751"/>
      <c r="AB5" s="751"/>
      <c r="AC5" s="751"/>
      <c r="AD5" s="752">
        <v>2382629</v>
      </c>
      <c r="AE5" s="752"/>
      <c r="AF5" s="752"/>
      <c r="AG5" s="752"/>
      <c r="AH5" s="752"/>
      <c r="AI5" s="752"/>
      <c r="AJ5" s="752"/>
      <c r="AK5" s="752"/>
      <c r="AL5" s="739">
        <v>22.5</v>
      </c>
      <c r="AM5" s="721"/>
      <c r="AN5" s="721"/>
      <c r="AO5" s="740"/>
      <c r="AP5" s="715" t="s">
        <v>216</v>
      </c>
      <c r="AQ5" s="716"/>
      <c r="AR5" s="716"/>
      <c r="AS5" s="716"/>
      <c r="AT5" s="716"/>
      <c r="AU5" s="716"/>
      <c r="AV5" s="716"/>
      <c r="AW5" s="716"/>
      <c r="AX5" s="716"/>
      <c r="AY5" s="716"/>
      <c r="AZ5" s="716"/>
      <c r="BA5" s="716"/>
      <c r="BB5" s="716"/>
      <c r="BC5" s="716"/>
      <c r="BD5" s="716"/>
      <c r="BE5" s="716"/>
      <c r="BF5" s="717"/>
      <c r="BG5" s="657">
        <v>2359259</v>
      </c>
      <c r="BH5" s="658"/>
      <c r="BI5" s="658"/>
      <c r="BJ5" s="658"/>
      <c r="BK5" s="658"/>
      <c r="BL5" s="658"/>
      <c r="BM5" s="658"/>
      <c r="BN5" s="659"/>
      <c r="BO5" s="695">
        <v>99</v>
      </c>
      <c r="BP5" s="695"/>
      <c r="BQ5" s="695"/>
      <c r="BR5" s="695"/>
      <c r="BS5" s="696" t="s">
        <v>122</v>
      </c>
      <c r="BT5" s="696"/>
      <c r="BU5" s="696"/>
      <c r="BV5" s="696"/>
      <c r="BW5" s="696"/>
      <c r="BX5" s="696"/>
      <c r="BY5" s="696"/>
      <c r="BZ5" s="696"/>
      <c r="CA5" s="696"/>
      <c r="CB5" s="736"/>
      <c r="CD5" s="709" t="s">
        <v>211</v>
      </c>
      <c r="CE5" s="710"/>
      <c r="CF5" s="710"/>
      <c r="CG5" s="710"/>
      <c r="CH5" s="710"/>
      <c r="CI5" s="710"/>
      <c r="CJ5" s="710"/>
      <c r="CK5" s="710"/>
      <c r="CL5" s="710"/>
      <c r="CM5" s="710"/>
      <c r="CN5" s="710"/>
      <c r="CO5" s="710"/>
      <c r="CP5" s="710"/>
      <c r="CQ5" s="711"/>
      <c r="CR5" s="709" t="s">
        <v>217</v>
      </c>
      <c r="CS5" s="710"/>
      <c r="CT5" s="710"/>
      <c r="CU5" s="710"/>
      <c r="CV5" s="710"/>
      <c r="CW5" s="710"/>
      <c r="CX5" s="710"/>
      <c r="CY5" s="711"/>
      <c r="CZ5" s="709" t="s">
        <v>209</v>
      </c>
      <c r="DA5" s="710"/>
      <c r="DB5" s="710"/>
      <c r="DC5" s="711"/>
      <c r="DD5" s="709" t="s">
        <v>218</v>
      </c>
      <c r="DE5" s="710"/>
      <c r="DF5" s="710"/>
      <c r="DG5" s="710"/>
      <c r="DH5" s="710"/>
      <c r="DI5" s="710"/>
      <c r="DJ5" s="710"/>
      <c r="DK5" s="710"/>
      <c r="DL5" s="710"/>
      <c r="DM5" s="710"/>
      <c r="DN5" s="710"/>
      <c r="DO5" s="710"/>
      <c r="DP5" s="711"/>
      <c r="DQ5" s="709" t="s">
        <v>219</v>
      </c>
      <c r="DR5" s="710"/>
      <c r="DS5" s="710"/>
      <c r="DT5" s="710"/>
      <c r="DU5" s="710"/>
      <c r="DV5" s="710"/>
      <c r="DW5" s="710"/>
      <c r="DX5" s="710"/>
      <c r="DY5" s="710"/>
      <c r="DZ5" s="710"/>
      <c r="EA5" s="710"/>
      <c r="EB5" s="710"/>
      <c r="EC5" s="711"/>
    </row>
    <row r="6" spans="2:143" ht="11.25" customHeight="1" x14ac:dyDescent="0.15">
      <c r="B6" s="654" t="s">
        <v>220</v>
      </c>
      <c r="C6" s="655"/>
      <c r="D6" s="655"/>
      <c r="E6" s="655"/>
      <c r="F6" s="655"/>
      <c r="G6" s="655"/>
      <c r="H6" s="655"/>
      <c r="I6" s="655"/>
      <c r="J6" s="655"/>
      <c r="K6" s="655"/>
      <c r="L6" s="655"/>
      <c r="M6" s="655"/>
      <c r="N6" s="655"/>
      <c r="O6" s="655"/>
      <c r="P6" s="655"/>
      <c r="Q6" s="656"/>
      <c r="R6" s="657">
        <v>134945</v>
      </c>
      <c r="S6" s="658"/>
      <c r="T6" s="658"/>
      <c r="U6" s="658"/>
      <c r="V6" s="658"/>
      <c r="W6" s="658"/>
      <c r="X6" s="658"/>
      <c r="Y6" s="659"/>
      <c r="Z6" s="695">
        <v>0.6</v>
      </c>
      <c r="AA6" s="695"/>
      <c r="AB6" s="695"/>
      <c r="AC6" s="695"/>
      <c r="AD6" s="696">
        <v>134945</v>
      </c>
      <c r="AE6" s="696"/>
      <c r="AF6" s="696"/>
      <c r="AG6" s="696"/>
      <c r="AH6" s="696"/>
      <c r="AI6" s="696"/>
      <c r="AJ6" s="696"/>
      <c r="AK6" s="696"/>
      <c r="AL6" s="660">
        <v>1.3</v>
      </c>
      <c r="AM6" s="661"/>
      <c r="AN6" s="661"/>
      <c r="AO6" s="697"/>
      <c r="AP6" s="654" t="s">
        <v>221</v>
      </c>
      <c r="AQ6" s="655"/>
      <c r="AR6" s="655"/>
      <c r="AS6" s="655"/>
      <c r="AT6" s="655"/>
      <c r="AU6" s="655"/>
      <c r="AV6" s="655"/>
      <c r="AW6" s="655"/>
      <c r="AX6" s="655"/>
      <c r="AY6" s="655"/>
      <c r="AZ6" s="655"/>
      <c r="BA6" s="655"/>
      <c r="BB6" s="655"/>
      <c r="BC6" s="655"/>
      <c r="BD6" s="655"/>
      <c r="BE6" s="655"/>
      <c r="BF6" s="656"/>
      <c r="BG6" s="657">
        <v>2359259</v>
      </c>
      <c r="BH6" s="658"/>
      <c r="BI6" s="658"/>
      <c r="BJ6" s="658"/>
      <c r="BK6" s="658"/>
      <c r="BL6" s="658"/>
      <c r="BM6" s="658"/>
      <c r="BN6" s="659"/>
      <c r="BO6" s="695">
        <v>99</v>
      </c>
      <c r="BP6" s="695"/>
      <c r="BQ6" s="695"/>
      <c r="BR6" s="695"/>
      <c r="BS6" s="696" t="s">
        <v>122</v>
      </c>
      <c r="BT6" s="696"/>
      <c r="BU6" s="696"/>
      <c r="BV6" s="696"/>
      <c r="BW6" s="696"/>
      <c r="BX6" s="696"/>
      <c r="BY6" s="696"/>
      <c r="BZ6" s="696"/>
      <c r="CA6" s="696"/>
      <c r="CB6" s="736"/>
      <c r="CD6" s="715" t="s">
        <v>222</v>
      </c>
      <c r="CE6" s="716"/>
      <c r="CF6" s="716"/>
      <c r="CG6" s="716"/>
      <c r="CH6" s="716"/>
      <c r="CI6" s="716"/>
      <c r="CJ6" s="716"/>
      <c r="CK6" s="716"/>
      <c r="CL6" s="716"/>
      <c r="CM6" s="716"/>
      <c r="CN6" s="716"/>
      <c r="CO6" s="716"/>
      <c r="CP6" s="716"/>
      <c r="CQ6" s="717"/>
      <c r="CR6" s="657">
        <v>138723</v>
      </c>
      <c r="CS6" s="658"/>
      <c r="CT6" s="658"/>
      <c r="CU6" s="658"/>
      <c r="CV6" s="658"/>
      <c r="CW6" s="658"/>
      <c r="CX6" s="658"/>
      <c r="CY6" s="659"/>
      <c r="CZ6" s="739">
        <v>0.6</v>
      </c>
      <c r="DA6" s="721"/>
      <c r="DB6" s="721"/>
      <c r="DC6" s="741"/>
      <c r="DD6" s="663" t="s">
        <v>122</v>
      </c>
      <c r="DE6" s="658"/>
      <c r="DF6" s="658"/>
      <c r="DG6" s="658"/>
      <c r="DH6" s="658"/>
      <c r="DI6" s="658"/>
      <c r="DJ6" s="658"/>
      <c r="DK6" s="658"/>
      <c r="DL6" s="658"/>
      <c r="DM6" s="658"/>
      <c r="DN6" s="658"/>
      <c r="DO6" s="658"/>
      <c r="DP6" s="659"/>
      <c r="DQ6" s="663">
        <v>138723</v>
      </c>
      <c r="DR6" s="658"/>
      <c r="DS6" s="658"/>
      <c r="DT6" s="658"/>
      <c r="DU6" s="658"/>
      <c r="DV6" s="658"/>
      <c r="DW6" s="658"/>
      <c r="DX6" s="658"/>
      <c r="DY6" s="658"/>
      <c r="DZ6" s="658"/>
      <c r="EA6" s="658"/>
      <c r="EB6" s="658"/>
      <c r="EC6" s="694"/>
    </row>
    <row r="7" spans="2:143" ht="11.25" customHeight="1" x14ac:dyDescent="0.15">
      <c r="B7" s="654" t="s">
        <v>223</v>
      </c>
      <c r="C7" s="655"/>
      <c r="D7" s="655"/>
      <c r="E7" s="655"/>
      <c r="F7" s="655"/>
      <c r="G7" s="655"/>
      <c r="H7" s="655"/>
      <c r="I7" s="655"/>
      <c r="J7" s="655"/>
      <c r="K7" s="655"/>
      <c r="L7" s="655"/>
      <c r="M7" s="655"/>
      <c r="N7" s="655"/>
      <c r="O7" s="655"/>
      <c r="P7" s="655"/>
      <c r="Q7" s="656"/>
      <c r="R7" s="657">
        <v>506</v>
      </c>
      <c r="S7" s="658"/>
      <c r="T7" s="658"/>
      <c r="U7" s="658"/>
      <c r="V7" s="658"/>
      <c r="W7" s="658"/>
      <c r="X7" s="658"/>
      <c r="Y7" s="659"/>
      <c r="Z7" s="695">
        <v>0</v>
      </c>
      <c r="AA7" s="695"/>
      <c r="AB7" s="695"/>
      <c r="AC7" s="695"/>
      <c r="AD7" s="696">
        <v>506</v>
      </c>
      <c r="AE7" s="696"/>
      <c r="AF7" s="696"/>
      <c r="AG7" s="696"/>
      <c r="AH7" s="696"/>
      <c r="AI7" s="696"/>
      <c r="AJ7" s="696"/>
      <c r="AK7" s="696"/>
      <c r="AL7" s="660">
        <v>0</v>
      </c>
      <c r="AM7" s="661"/>
      <c r="AN7" s="661"/>
      <c r="AO7" s="697"/>
      <c r="AP7" s="654" t="s">
        <v>224</v>
      </c>
      <c r="AQ7" s="655"/>
      <c r="AR7" s="655"/>
      <c r="AS7" s="655"/>
      <c r="AT7" s="655"/>
      <c r="AU7" s="655"/>
      <c r="AV7" s="655"/>
      <c r="AW7" s="655"/>
      <c r="AX7" s="655"/>
      <c r="AY7" s="655"/>
      <c r="AZ7" s="655"/>
      <c r="BA7" s="655"/>
      <c r="BB7" s="655"/>
      <c r="BC7" s="655"/>
      <c r="BD7" s="655"/>
      <c r="BE7" s="655"/>
      <c r="BF7" s="656"/>
      <c r="BG7" s="657">
        <v>1005461</v>
      </c>
      <c r="BH7" s="658"/>
      <c r="BI7" s="658"/>
      <c r="BJ7" s="658"/>
      <c r="BK7" s="658"/>
      <c r="BL7" s="658"/>
      <c r="BM7" s="658"/>
      <c r="BN7" s="659"/>
      <c r="BO7" s="695">
        <v>42.2</v>
      </c>
      <c r="BP7" s="695"/>
      <c r="BQ7" s="695"/>
      <c r="BR7" s="695"/>
      <c r="BS7" s="696" t="s">
        <v>122</v>
      </c>
      <c r="BT7" s="696"/>
      <c r="BU7" s="696"/>
      <c r="BV7" s="696"/>
      <c r="BW7" s="696"/>
      <c r="BX7" s="696"/>
      <c r="BY7" s="696"/>
      <c r="BZ7" s="696"/>
      <c r="CA7" s="696"/>
      <c r="CB7" s="736"/>
      <c r="CD7" s="654" t="s">
        <v>225</v>
      </c>
      <c r="CE7" s="655"/>
      <c r="CF7" s="655"/>
      <c r="CG7" s="655"/>
      <c r="CH7" s="655"/>
      <c r="CI7" s="655"/>
      <c r="CJ7" s="655"/>
      <c r="CK7" s="655"/>
      <c r="CL7" s="655"/>
      <c r="CM7" s="655"/>
      <c r="CN7" s="655"/>
      <c r="CO7" s="655"/>
      <c r="CP7" s="655"/>
      <c r="CQ7" s="656"/>
      <c r="CR7" s="657">
        <v>3843480</v>
      </c>
      <c r="CS7" s="658"/>
      <c r="CT7" s="658"/>
      <c r="CU7" s="658"/>
      <c r="CV7" s="658"/>
      <c r="CW7" s="658"/>
      <c r="CX7" s="658"/>
      <c r="CY7" s="659"/>
      <c r="CZ7" s="695">
        <v>17.3</v>
      </c>
      <c r="DA7" s="695"/>
      <c r="DB7" s="695"/>
      <c r="DC7" s="695"/>
      <c r="DD7" s="663">
        <v>5904</v>
      </c>
      <c r="DE7" s="658"/>
      <c r="DF7" s="658"/>
      <c r="DG7" s="658"/>
      <c r="DH7" s="658"/>
      <c r="DI7" s="658"/>
      <c r="DJ7" s="658"/>
      <c r="DK7" s="658"/>
      <c r="DL7" s="658"/>
      <c r="DM7" s="658"/>
      <c r="DN7" s="658"/>
      <c r="DO7" s="658"/>
      <c r="DP7" s="659"/>
      <c r="DQ7" s="663">
        <v>2435465</v>
      </c>
      <c r="DR7" s="658"/>
      <c r="DS7" s="658"/>
      <c r="DT7" s="658"/>
      <c r="DU7" s="658"/>
      <c r="DV7" s="658"/>
      <c r="DW7" s="658"/>
      <c r="DX7" s="658"/>
      <c r="DY7" s="658"/>
      <c r="DZ7" s="658"/>
      <c r="EA7" s="658"/>
      <c r="EB7" s="658"/>
      <c r="EC7" s="694"/>
    </row>
    <row r="8" spans="2:143" ht="11.25" customHeight="1" x14ac:dyDescent="0.15">
      <c r="B8" s="654" t="s">
        <v>226</v>
      </c>
      <c r="C8" s="655"/>
      <c r="D8" s="655"/>
      <c r="E8" s="655"/>
      <c r="F8" s="655"/>
      <c r="G8" s="655"/>
      <c r="H8" s="655"/>
      <c r="I8" s="655"/>
      <c r="J8" s="655"/>
      <c r="K8" s="655"/>
      <c r="L8" s="655"/>
      <c r="M8" s="655"/>
      <c r="N8" s="655"/>
      <c r="O8" s="655"/>
      <c r="P8" s="655"/>
      <c r="Q8" s="656"/>
      <c r="R8" s="657">
        <v>7702</v>
      </c>
      <c r="S8" s="658"/>
      <c r="T8" s="658"/>
      <c r="U8" s="658"/>
      <c r="V8" s="658"/>
      <c r="W8" s="658"/>
      <c r="X8" s="658"/>
      <c r="Y8" s="659"/>
      <c r="Z8" s="695">
        <v>0</v>
      </c>
      <c r="AA8" s="695"/>
      <c r="AB8" s="695"/>
      <c r="AC8" s="695"/>
      <c r="AD8" s="696">
        <v>7702</v>
      </c>
      <c r="AE8" s="696"/>
      <c r="AF8" s="696"/>
      <c r="AG8" s="696"/>
      <c r="AH8" s="696"/>
      <c r="AI8" s="696"/>
      <c r="AJ8" s="696"/>
      <c r="AK8" s="696"/>
      <c r="AL8" s="660">
        <v>0.1</v>
      </c>
      <c r="AM8" s="661"/>
      <c r="AN8" s="661"/>
      <c r="AO8" s="697"/>
      <c r="AP8" s="654" t="s">
        <v>227</v>
      </c>
      <c r="AQ8" s="655"/>
      <c r="AR8" s="655"/>
      <c r="AS8" s="655"/>
      <c r="AT8" s="655"/>
      <c r="AU8" s="655"/>
      <c r="AV8" s="655"/>
      <c r="AW8" s="655"/>
      <c r="AX8" s="655"/>
      <c r="AY8" s="655"/>
      <c r="AZ8" s="655"/>
      <c r="BA8" s="655"/>
      <c r="BB8" s="655"/>
      <c r="BC8" s="655"/>
      <c r="BD8" s="655"/>
      <c r="BE8" s="655"/>
      <c r="BF8" s="656"/>
      <c r="BG8" s="657">
        <v>39365</v>
      </c>
      <c r="BH8" s="658"/>
      <c r="BI8" s="658"/>
      <c r="BJ8" s="658"/>
      <c r="BK8" s="658"/>
      <c r="BL8" s="658"/>
      <c r="BM8" s="658"/>
      <c r="BN8" s="659"/>
      <c r="BO8" s="695">
        <v>1.7</v>
      </c>
      <c r="BP8" s="695"/>
      <c r="BQ8" s="695"/>
      <c r="BR8" s="695"/>
      <c r="BS8" s="696" t="s">
        <v>122</v>
      </c>
      <c r="BT8" s="696"/>
      <c r="BU8" s="696"/>
      <c r="BV8" s="696"/>
      <c r="BW8" s="696"/>
      <c r="BX8" s="696"/>
      <c r="BY8" s="696"/>
      <c r="BZ8" s="696"/>
      <c r="CA8" s="696"/>
      <c r="CB8" s="736"/>
      <c r="CD8" s="654" t="s">
        <v>228</v>
      </c>
      <c r="CE8" s="655"/>
      <c r="CF8" s="655"/>
      <c r="CG8" s="655"/>
      <c r="CH8" s="655"/>
      <c r="CI8" s="655"/>
      <c r="CJ8" s="655"/>
      <c r="CK8" s="655"/>
      <c r="CL8" s="655"/>
      <c r="CM8" s="655"/>
      <c r="CN8" s="655"/>
      <c r="CO8" s="655"/>
      <c r="CP8" s="655"/>
      <c r="CQ8" s="656"/>
      <c r="CR8" s="657">
        <v>6084203</v>
      </c>
      <c r="CS8" s="658"/>
      <c r="CT8" s="658"/>
      <c r="CU8" s="658"/>
      <c r="CV8" s="658"/>
      <c r="CW8" s="658"/>
      <c r="CX8" s="658"/>
      <c r="CY8" s="659"/>
      <c r="CZ8" s="695">
        <v>27.3</v>
      </c>
      <c r="DA8" s="695"/>
      <c r="DB8" s="695"/>
      <c r="DC8" s="695"/>
      <c r="DD8" s="663">
        <v>43764</v>
      </c>
      <c r="DE8" s="658"/>
      <c r="DF8" s="658"/>
      <c r="DG8" s="658"/>
      <c r="DH8" s="658"/>
      <c r="DI8" s="658"/>
      <c r="DJ8" s="658"/>
      <c r="DK8" s="658"/>
      <c r="DL8" s="658"/>
      <c r="DM8" s="658"/>
      <c r="DN8" s="658"/>
      <c r="DO8" s="658"/>
      <c r="DP8" s="659"/>
      <c r="DQ8" s="663">
        <v>3238452</v>
      </c>
      <c r="DR8" s="658"/>
      <c r="DS8" s="658"/>
      <c r="DT8" s="658"/>
      <c r="DU8" s="658"/>
      <c r="DV8" s="658"/>
      <c r="DW8" s="658"/>
      <c r="DX8" s="658"/>
      <c r="DY8" s="658"/>
      <c r="DZ8" s="658"/>
      <c r="EA8" s="658"/>
      <c r="EB8" s="658"/>
      <c r="EC8" s="694"/>
    </row>
    <row r="9" spans="2:143" ht="11.25" customHeight="1" x14ac:dyDescent="0.15">
      <c r="B9" s="654" t="s">
        <v>229</v>
      </c>
      <c r="C9" s="655"/>
      <c r="D9" s="655"/>
      <c r="E9" s="655"/>
      <c r="F9" s="655"/>
      <c r="G9" s="655"/>
      <c r="H9" s="655"/>
      <c r="I9" s="655"/>
      <c r="J9" s="655"/>
      <c r="K9" s="655"/>
      <c r="L9" s="655"/>
      <c r="M9" s="655"/>
      <c r="N9" s="655"/>
      <c r="O9" s="655"/>
      <c r="P9" s="655"/>
      <c r="Q9" s="656"/>
      <c r="R9" s="657">
        <v>7907</v>
      </c>
      <c r="S9" s="658"/>
      <c r="T9" s="658"/>
      <c r="U9" s="658"/>
      <c r="V9" s="658"/>
      <c r="W9" s="658"/>
      <c r="X9" s="658"/>
      <c r="Y9" s="659"/>
      <c r="Z9" s="695">
        <v>0</v>
      </c>
      <c r="AA9" s="695"/>
      <c r="AB9" s="695"/>
      <c r="AC9" s="695"/>
      <c r="AD9" s="696">
        <v>7907</v>
      </c>
      <c r="AE9" s="696"/>
      <c r="AF9" s="696"/>
      <c r="AG9" s="696"/>
      <c r="AH9" s="696"/>
      <c r="AI9" s="696"/>
      <c r="AJ9" s="696"/>
      <c r="AK9" s="696"/>
      <c r="AL9" s="660">
        <v>0.1</v>
      </c>
      <c r="AM9" s="661"/>
      <c r="AN9" s="661"/>
      <c r="AO9" s="697"/>
      <c r="AP9" s="654" t="s">
        <v>230</v>
      </c>
      <c r="AQ9" s="655"/>
      <c r="AR9" s="655"/>
      <c r="AS9" s="655"/>
      <c r="AT9" s="655"/>
      <c r="AU9" s="655"/>
      <c r="AV9" s="655"/>
      <c r="AW9" s="655"/>
      <c r="AX9" s="655"/>
      <c r="AY9" s="655"/>
      <c r="AZ9" s="655"/>
      <c r="BA9" s="655"/>
      <c r="BB9" s="655"/>
      <c r="BC9" s="655"/>
      <c r="BD9" s="655"/>
      <c r="BE9" s="655"/>
      <c r="BF9" s="656"/>
      <c r="BG9" s="657">
        <v>856017</v>
      </c>
      <c r="BH9" s="658"/>
      <c r="BI9" s="658"/>
      <c r="BJ9" s="658"/>
      <c r="BK9" s="658"/>
      <c r="BL9" s="658"/>
      <c r="BM9" s="658"/>
      <c r="BN9" s="659"/>
      <c r="BO9" s="695">
        <v>35.9</v>
      </c>
      <c r="BP9" s="695"/>
      <c r="BQ9" s="695"/>
      <c r="BR9" s="695"/>
      <c r="BS9" s="696" t="s">
        <v>122</v>
      </c>
      <c r="BT9" s="696"/>
      <c r="BU9" s="696"/>
      <c r="BV9" s="696"/>
      <c r="BW9" s="696"/>
      <c r="BX9" s="696"/>
      <c r="BY9" s="696"/>
      <c r="BZ9" s="696"/>
      <c r="CA9" s="696"/>
      <c r="CB9" s="736"/>
      <c r="CD9" s="654" t="s">
        <v>231</v>
      </c>
      <c r="CE9" s="655"/>
      <c r="CF9" s="655"/>
      <c r="CG9" s="655"/>
      <c r="CH9" s="655"/>
      <c r="CI9" s="655"/>
      <c r="CJ9" s="655"/>
      <c r="CK9" s="655"/>
      <c r="CL9" s="655"/>
      <c r="CM9" s="655"/>
      <c r="CN9" s="655"/>
      <c r="CO9" s="655"/>
      <c r="CP9" s="655"/>
      <c r="CQ9" s="656"/>
      <c r="CR9" s="657">
        <v>2019149</v>
      </c>
      <c r="CS9" s="658"/>
      <c r="CT9" s="658"/>
      <c r="CU9" s="658"/>
      <c r="CV9" s="658"/>
      <c r="CW9" s="658"/>
      <c r="CX9" s="658"/>
      <c r="CY9" s="659"/>
      <c r="CZ9" s="695">
        <v>9.1</v>
      </c>
      <c r="DA9" s="695"/>
      <c r="DB9" s="695"/>
      <c r="DC9" s="695"/>
      <c r="DD9" s="663">
        <v>82295</v>
      </c>
      <c r="DE9" s="658"/>
      <c r="DF9" s="658"/>
      <c r="DG9" s="658"/>
      <c r="DH9" s="658"/>
      <c r="DI9" s="658"/>
      <c r="DJ9" s="658"/>
      <c r="DK9" s="658"/>
      <c r="DL9" s="658"/>
      <c r="DM9" s="658"/>
      <c r="DN9" s="658"/>
      <c r="DO9" s="658"/>
      <c r="DP9" s="659"/>
      <c r="DQ9" s="663">
        <v>1480482</v>
      </c>
      <c r="DR9" s="658"/>
      <c r="DS9" s="658"/>
      <c r="DT9" s="658"/>
      <c r="DU9" s="658"/>
      <c r="DV9" s="658"/>
      <c r="DW9" s="658"/>
      <c r="DX9" s="658"/>
      <c r="DY9" s="658"/>
      <c r="DZ9" s="658"/>
      <c r="EA9" s="658"/>
      <c r="EB9" s="658"/>
      <c r="EC9" s="694"/>
    </row>
    <row r="10" spans="2:143" ht="11.25" customHeight="1" x14ac:dyDescent="0.15">
      <c r="B10" s="654" t="s">
        <v>232</v>
      </c>
      <c r="C10" s="655"/>
      <c r="D10" s="655"/>
      <c r="E10" s="655"/>
      <c r="F10" s="655"/>
      <c r="G10" s="655"/>
      <c r="H10" s="655"/>
      <c r="I10" s="655"/>
      <c r="J10" s="655"/>
      <c r="K10" s="655"/>
      <c r="L10" s="655"/>
      <c r="M10" s="655"/>
      <c r="N10" s="655"/>
      <c r="O10" s="655"/>
      <c r="P10" s="655"/>
      <c r="Q10" s="656"/>
      <c r="R10" s="657" t="s">
        <v>122</v>
      </c>
      <c r="S10" s="658"/>
      <c r="T10" s="658"/>
      <c r="U10" s="658"/>
      <c r="V10" s="658"/>
      <c r="W10" s="658"/>
      <c r="X10" s="658"/>
      <c r="Y10" s="659"/>
      <c r="Z10" s="695" t="s">
        <v>122</v>
      </c>
      <c r="AA10" s="695"/>
      <c r="AB10" s="695"/>
      <c r="AC10" s="695"/>
      <c r="AD10" s="696" t="s">
        <v>122</v>
      </c>
      <c r="AE10" s="696"/>
      <c r="AF10" s="696"/>
      <c r="AG10" s="696"/>
      <c r="AH10" s="696"/>
      <c r="AI10" s="696"/>
      <c r="AJ10" s="696"/>
      <c r="AK10" s="696"/>
      <c r="AL10" s="660" t="s">
        <v>122</v>
      </c>
      <c r="AM10" s="661"/>
      <c r="AN10" s="661"/>
      <c r="AO10" s="697"/>
      <c r="AP10" s="654" t="s">
        <v>233</v>
      </c>
      <c r="AQ10" s="655"/>
      <c r="AR10" s="655"/>
      <c r="AS10" s="655"/>
      <c r="AT10" s="655"/>
      <c r="AU10" s="655"/>
      <c r="AV10" s="655"/>
      <c r="AW10" s="655"/>
      <c r="AX10" s="655"/>
      <c r="AY10" s="655"/>
      <c r="AZ10" s="655"/>
      <c r="BA10" s="655"/>
      <c r="BB10" s="655"/>
      <c r="BC10" s="655"/>
      <c r="BD10" s="655"/>
      <c r="BE10" s="655"/>
      <c r="BF10" s="656"/>
      <c r="BG10" s="657">
        <v>53290</v>
      </c>
      <c r="BH10" s="658"/>
      <c r="BI10" s="658"/>
      <c r="BJ10" s="658"/>
      <c r="BK10" s="658"/>
      <c r="BL10" s="658"/>
      <c r="BM10" s="658"/>
      <c r="BN10" s="659"/>
      <c r="BO10" s="695">
        <v>2.2000000000000002</v>
      </c>
      <c r="BP10" s="695"/>
      <c r="BQ10" s="695"/>
      <c r="BR10" s="695"/>
      <c r="BS10" s="696" t="s">
        <v>122</v>
      </c>
      <c r="BT10" s="696"/>
      <c r="BU10" s="696"/>
      <c r="BV10" s="696"/>
      <c r="BW10" s="696"/>
      <c r="BX10" s="696"/>
      <c r="BY10" s="696"/>
      <c r="BZ10" s="696"/>
      <c r="CA10" s="696"/>
      <c r="CB10" s="736"/>
      <c r="CD10" s="654" t="s">
        <v>234</v>
      </c>
      <c r="CE10" s="655"/>
      <c r="CF10" s="655"/>
      <c r="CG10" s="655"/>
      <c r="CH10" s="655"/>
      <c r="CI10" s="655"/>
      <c r="CJ10" s="655"/>
      <c r="CK10" s="655"/>
      <c r="CL10" s="655"/>
      <c r="CM10" s="655"/>
      <c r="CN10" s="655"/>
      <c r="CO10" s="655"/>
      <c r="CP10" s="655"/>
      <c r="CQ10" s="656"/>
      <c r="CR10" s="657" t="s">
        <v>122</v>
      </c>
      <c r="CS10" s="658"/>
      <c r="CT10" s="658"/>
      <c r="CU10" s="658"/>
      <c r="CV10" s="658"/>
      <c r="CW10" s="658"/>
      <c r="CX10" s="658"/>
      <c r="CY10" s="659"/>
      <c r="CZ10" s="695" t="s">
        <v>122</v>
      </c>
      <c r="DA10" s="695"/>
      <c r="DB10" s="695"/>
      <c r="DC10" s="695"/>
      <c r="DD10" s="663" t="s">
        <v>122</v>
      </c>
      <c r="DE10" s="658"/>
      <c r="DF10" s="658"/>
      <c r="DG10" s="658"/>
      <c r="DH10" s="658"/>
      <c r="DI10" s="658"/>
      <c r="DJ10" s="658"/>
      <c r="DK10" s="658"/>
      <c r="DL10" s="658"/>
      <c r="DM10" s="658"/>
      <c r="DN10" s="658"/>
      <c r="DO10" s="658"/>
      <c r="DP10" s="659"/>
      <c r="DQ10" s="663" t="s">
        <v>122</v>
      </c>
      <c r="DR10" s="658"/>
      <c r="DS10" s="658"/>
      <c r="DT10" s="658"/>
      <c r="DU10" s="658"/>
      <c r="DV10" s="658"/>
      <c r="DW10" s="658"/>
      <c r="DX10" s="658"/>
      <c r="DY10" s="658"/>
      <c r="DZ10" s="658"/>
      <c r="EA10" s="658"/>
      <c r="EB10" s="658"/>
      <c r="EC10" s="694"/>
    </row>
    <row r="11" spans="2:143" ht="11.25" customHeight="1" x14ac:dyDescent="0.15">
      <c r="B11" s="654" t="s">
        <v>235</v>
      </c>
      <c r="C11" s="655"/>
      <c r="D11" s="655"/>
      <c r="E11" s="655"/>
      <c r="F11" s="655"/>
      <c r="G11" s="655"/>
      <c r="H11" s="655"/>
      <c r="I11" s="655"/>
      <c r="J11" s="655"/>
      <c r="K11" s="655"/>
      <c r="L11" s="655"/>
      <c r="M11" s="655"/>
      <c r="N11" s="655"/>
      <c r="O11" s="655"/>
      <c r="P11" s="655"/>
      <c r="Q11" s="656"/>
      <c r="R11" s="657">
        <v>600396</v>
      </c>
      <c r="S11" s="658"/>
      <c r="T11" s="658"/>
      <c r="U11" s="658"/>
      <c r="V11" s="658"/>
      <c r="W11" s="658"/>
      <c r="X11" s="658"/>
      <c r="Y11" s="659"/>
      <c r="Z11" s="660">
        <v>2.5</v>
      </c>
      <c r="AA11" s="661"/>
      <c r="AB11" s="661"/>
      <c r="AC11" s="662"/>
      <c r="AD11" s="663">
        <v>600396</v>
      </c>
      <c r="AE11" s="658"/>
      <c r="AF11" s="658"/>
      <c r="AG11" s="658"/>
      <c r="AH11" s="658"/>
      <c r="AI11" s="658"/>
      <c r="AJ11" s="658"/>
      <c r="AK11" s="659"/>
      <c r="AL11" s="660">
        <v>5.7</v>
      </c>
      <c r="AM11" s="661"/>
      <c r="AN11" s="661"/>
      <c r="AO11" s="697"/>
      <c r="AP11" s="654" t="s">
        <v>236</v>
      </c>
      <c r="AQ11" s="655"/>
      <c r="AR11" s="655"/>
      <c r="AS11" s="655"/>
      <c r="AT11" s="655"/>
      <c r="AU11" s="655"/>
      <c r="AV11" s="655"/>
      <c r="AW11" s="655"/>
      <c r="AX11" s="655"/>
      <c r="AY11" s="655"/>
      <c r="AZ11" s="655"/>
      <c r="BA11" s="655"/>
      <c r="BB11" s="655"/>
      <c r="BC11" s="655"/>
      <c r="BD11" s="655"/>
      <c r="BE11" s="655"/>
      <c r="BF11" s="656"/>
      <c r="BG11" s="657">
        <v>56789</v>
      </c>
      <c r="BH11" s="658"/>
      <c r="BI11" s="658"/>
      <c r="BJ11" s="658"/>
      <c r="BK11" s="658"/>
      <c r="BL11" s="658"/>
      <c r="BM11" s="658"/>
      <c r="BN11" s="659"/>
      <c r="BO11" s="695">
        <v>2.4</v>
      </c>
      <c r="BP11" s="695"/>
      <c r="BQ11" s="695"/>
      <c r="BR11" s="695"/>
      <c r="BS11" s="696" t="s">
        <v>122</v>
      </c>
      <c r="BT11" s="696"/>
      <c r="BU11" s="696"/>
      <c r="BV11" s="696"/>
      <c r="BW11" s="696"/>
      <c r="BX11" s="696"/>
      <c r="BY11" s="696"/>
      <c r="BZ11" s="696"/>
      <c r="CA11" s="696"/>
      <c r="CB11" s="736"/>
      <c r="CD11" s="654" t="s">
        <v>237</v>
      </c>
      <c r="CE11" s="655"/>
      <c r="CF11" s="655"/>
      <c r="CG11" s="655"/>
      <c r="CH11" s="655"/>
      <c r="CI11" s="655"/>
      <c r="CJ11" s="655"/>
      <c r="CK11" s="655"/>
      <c r="CL11" s="655"/>
      <c r="CM11" s="655"/>
      <c r="CN11" s="655"/>
      <c r="CO11" s="655"/>
      <c r="CP11" s="655"/>
      <c r="CQ11" s="656"/>
      <c r="CR11" s="657">
        <v>1005903</v>
      </c>
      <c r="CS11" s="658"/>
      <c r="CT11" s="658"/>
      <c r="CU11" s="658"/>
      <c r="CV11" s="658"/>
      <c r="CW11" s="658"/>
      <c r="CX11" s="658"/>
      <c r="CY11" s="659"/>
      <c r="CZ11" s="695">
        <v>4.5</v>
      </c>
      <c r="DA11" s="695"/>
      <c r="DB11" s="695"/>
      <c r="DC11" s="695"/>
      <c r="DD11" s="663">
        <v>541160</v>
      </c>
      <c r="DE11" s="658"/>
      <c r="DF11" s="658"/>
      <c r="DG11" s="658"/>
      <c r="DH11" s="658"/>
      <c r="DI11" s="658"/>
      <c r="DJ11" s="658"/>
      <c r="DK11" s="658"/>
      <c r="DL11" s="658"/>
      <c r="DM11" s="658"/>
      <c r="DN11" s="658"/>
      <c r="DO11" s="658"/>
      <c r="DP11" s="659"/>
      <c r="DQ11" s="663">
        <v>365926</v>
      </c>
      <c r="DR11" s="658"/>
      <c r="DS11" s="658"/>
      <c r="DT11" s="658"/>
      <c r="DU11" s="658"/>
      <c r="DV11" s="658"/>
      <c r="DW11" s="658"/>
      <c r="DX11" s="658"/>
      <c r="DY11" s="658"/>
      <c r="DZ11" s="658"/>
      <c r="EA11" s="658"/>
      <c r="EB11" s="658"/>
      <c r="EC11" s="694"/>
    </row>
    <row r="12" spans="2:143" ht="11.25" customHeight="1" x14ac:dyDescent="0.15">
      <c r="B12" s="654" t="s">
        <v>238</v>
      </c>
      <c r="C12" s="655"/>
      <c r="D12" s="655"/>
      <c r="E12" s="655"/>
      <c r="F12" s="655"/>
      <c r="G12" s="655"/>
      <c r="H12" s="655"/>
      <c r="I12" s="655"/>
      <c r="J12" s="655"/>
      <c r="K12" s="655"/>
      <c r="L12" s="655"/>
      <c r="M12" s="655"/>
      <c r="N12" s="655"/>
      <c r="O12" s="655"/>
      <c r="P12" s="655"/>
      <c r="Q12" s="656"/>
      <c r="R12" s="657">
        <v>8700</v>
      </c>
      <c r="S12" s="658"/>
      <c r="T12" s="658"/>
      <c r="U12" s="658"/>
      <c r="V12" s="658"/>
      <c r="W12" s="658"/>
      <c r="X12" s="658"/>
      <c r="Y12" s="659"/>
      <c r="Z12" s="695">
        <v>0</v>
      </c>
      <c r="AA12" s="695"/>
      <c r="AB12" s="695"/>
      <c r="AC12" s="695"/>
      <c r="AD12" s="696">
        <v>8700</v>
      </c>
      <c r="AE12" s="696"/>
      <c r="AF12" s="696"/>
      <c r="AG12" s="696"/>
      <c r="AH12" s="696"/>
      <c r="AI12" s="696"/>
      <c r="AJ12" s="696"/>
      <c r="AK12" s="696"/>
      <c r="AL12" s="660">
        <v>0.1</v>
      </c>
      <c r="AM12" s="661"/>
      <c r="AN12" s="661"/>
      <c r="AO12" s="697"/>
      <c r="AP12" s="654" t="s">
        <v>239</v>
      </c>
      <c r="AQ12" s="655"/>
      <c r="AR12" s="655"/>
      <c r="AS12" s="655"/>
      <c r="AT12" s="655"/>
      <c r="AU12" s="655"/>
      <c r="AV12" s="655"/>
      <c r="AW12" s="655"/>
      <c r="AX12" s="655"/>
      <c r="AY12" s="655"/>
      <c r="AZ12" s="655"/>
      <c r="BA12" s="655"/>
      <c r="BB12" s="655"/>
      <c r="BC12" s="655"/>
      <c r="BD12" s="655"/>
      <c r="BE12" s="655"/>
      <c r="BF12" s="656"/>
      <c r="BG12" s="657">
        <v>1075619</v>
      </c>
      <c r="BH12" s="658"/>
      <c r="BI12" s="658"/>
      <c r="BJ12" s="658"/>
      <c r="BK12" s="658"/>
      <c r="BL12" s="658"/>
      <c r="BM12" s="658"/>
      <c r="BN12" s="659"/>
      <c r="BO12" s="695">
        <v>45.1</v>
      </c>
      <c r="BP12" s="695"/>
      <c r="BQ12" s="695"/>
      <c r="BR12" s="695"/>
      <c r="BS12" s="696" t="s">
        <v>122</v>
      </c>
      <c r="BT12" s="696"/>
      <c r="BU12" s="696"/>
      <c r="BV12" s="696"/>
      <c r="BW12" s="696"/>
      <c r="BX12" s="696"/>
      <c r="BY12" s="696"/>
      <c r="BZ12" s="696"/>
      <c r="CA12" s="696"/>
      <c r="CB12" s="736"/>
      <c r="CD12" s="654" t="s">
        <v>240</v>
      </c>
      <c r="CE12" s="655"/>
      <c r="CF12" s="655"/>
      <c r="CG12" s="655"/>
      <c r="CH12" s="655"/>
      <c r="CI12" s="655"/>
      <c r="CJ12" s="655"/>
      <c r="CK12" s="655"/>
      <c r="CL12" s="655"/>
      <c r="CM12" s="655"/>
      <c r="CN12" s="655"/>
      <c r="CO12" s="655"/>
      <c r="CP12" s="655"/>
      <c r="CQ12" s="656"/>
      <c r="CR12" s="657">
        <v>1185787</v>
      </c>
      <c r="CS12" s="658"/>
      <c r="CT12" s="658"/>
      <c r="CU12" s="658"/>
      <c r="CV12" s="658"/>
      <c r="CW12" s="658"/>
      <c r="CX12" s="658"/>
      <c r="CY12" s="659"/>
      <c r="CZ12" s="695">
        <v>5.3</v>
      </c>
      <c r="DA12" s="695"/>
      <c r="DB12" s="695"/>
      <c r="DC12" s="695"/>
      <c r="DD12" s="663">
        <v>48497</v>
      </c>
      <c r="DE12" s="658"/>
      <c r="DF12" s="658"/>
      <c r="DG12" s="658"/>
      <c r="DH12" s="658"/>
      <c r="DI12" s="658"/>
      <c r="DJ12" s="658"/>
      <c r="DK12" s="658"/>
      <c r="DL12" s="658"/>
      <c r="DM12" s="658"/>
      <c r="DN12" s="658"/>
      <c r="DO12" s="658"/>
      <c r="DP12" s="659"/>
      <c r="DQ12" s="663">
        <v>271347</v>
      </c>
      <c r="DR12" s="658"/>
      <c r="DS12" s="658"/>
      <c r="DT12" s="658"/>
      <c r="DU12" s="658"/>
      <c r="DV12" s="658"/>
      <c r="DW12" s="658"/>
      <c r="DX12" s="658"/>
      <c r="DY12" s="658"/>
      <c r="DZ12" s="658"/>
      <c r="EA12" s="658"/>
      <c r="EB12" s="658"/>
      <c r="EC12" s="694"/>
    </row>
    <row r="13" spans="2:143" ht="11.25" customHeight="1" x14ac:dyDescent="0.15">
      <c r="B13" s="654" t="s">
        <v>241</v>
      </c>
      <c r="C13" s="655"/>
      <c r="D13" s="655"/>
      <c r="E13" s="655"/>
      <c r="F13" s="655"/>
      <c r="G13" s="655"/>
      <c r="H13" s="655"/>
      <c r="I13" s="655"/>
      <c r="J13" s="655"/>
      <c r="K13" s="655"/>
      <c r="L13" s="655"/>
      <c r="M13" s="655"/>
      <c r="N13" s="655"/>
      <c r="O13" s="655"/>
      <c r="P13" s="655"/>
      <c r="Q13" s="656"/>
      <c r="R13" s="657" t="s">
        <v>122</v>
      </c>
      <c r="S13" s="658"/>
      <c r="T13" s="658"/>
      <c r="U13" s="658"/>
      <c r="V13" s="658"/>
      <c r="W13" s="658"/>
      <c r="X13" s="658"/>
      <c r="Y13" s="659"/>
      <c r="Z13" s="695" t="s">
        <v>122</v>
      </c>
      <c r="AA13" s="695"/>
      <c r="AB13" s="695"/>
      <c r="AC13" s="695"/>
      <c r="AD13" s="696" t="s">
        <v>122</v>
      </c>
      <c r="AE13" s="696"/>
      <c r="AF13" s="696"/>
      <c r="AG13" s="696"/>
      <c r="AH13" s="696"/>
      <c r="AI13" s="696"/>
      <c r="AJ13" s="696"/>
      <c r="AK13" s="696"/>
      <c r="AL13" s="660" t="s">
        <v>122</v>
      </c>
      <c r="AM13" s="661"/>
      <c r="AN13" s="661"/>
      <c r="AO13" s="697"/>
      <c r="AP13" s="654" t="s">
        <v>242</v>
      </c>
      <c r="AQ13" s="655"/>
      <c r="AR13" s="655"/>
      <c r="AS13" s="655"/>
      <c r="AT13" s="655"/>
      <c r="AU13" s="655"/>
      <c r="AV13" s="655"/>
      <c r="AW13" s="655"/>
      <c r="AX13" s="655"/>
      <c r="AY13" s="655"/>
      <c r="AZ13" s="655"/>
      <c r="BA13" s="655"/>
      <c r="BB13" s="655"/>
      <c r="BC13" s="655"/>
      <c r="BD13" s="655"/>
      <c r="BE13" s="655"/>
      <c r="BF13" s="656"/>
      <c r="BG13" s="657">
        <v>1074679</v>
      </c>
      <c r="BH13" s="658"/>
      <c r="BI13" s="658"/>
      <c r="BJ13" s="658"/>
      <c r="BK13" s="658"/>
      <c r="BL13" s="658"/>
      <c r="BM13" s="658"/>
      <c r="BN13" s="659"/>
      <c r="BO13" s="695">
        <v>45.1</v>
      </c>
      <c r="BP13" s="695"/>
      <c r="BQ13" s="695"/>
      <c r="BR13" s="695"/>
      <c r="BS13" s="696" t="s">
        <v>122</v>
      </c>
      <c r="BT13" s="696"/>
      <c r="BU13" s="696"/>
      <c r="BV13" s="696"/>
      <c r="BW13" s="696"/>
      <c r="BX13" s="696"/>
      <c r="BY13" s="696"/>
      <c r="BZ13" s="696"/>
      <c r="CA13" s="696"/>
      <c r="CB13" s="736"/>
      <c r="CD13" s="654" t="s">
        <v>243</v>
      </c>
      <c r="CE13" s="655"/>
      <c r="CF13" s="655"/>
      <c r="CG13" s="655"/>
      <c r="CH13" s="655"/>
      <c r="CI13" s="655"/>
      <c r="CJ13" s="655"/>
      <c r="CK13" s="655"/>
      <c r="CL13" s="655"/>
      <c r="CM13" s="655"/>
      <c r="CN13" s="655"/>
      <c r="CO13" s="655"/>
      <c r="CP13" s="655"/>
      <c r="CQ13" s="656"/>
      <c r="CR13" s="657">
        <v>1587042</v>
      </c>
      <c r="CS13" s="658"/>
      <c r="CT13" s="658"/>
      <c r="CU13" s="658"/>
      <c r="CV13" s="658"/>
      <c r="CW13" s="658"/>
      <c r="CX13" s="658"/>
      <c r="CY13" s="659"/>
      <c r="CZ13" s="695">
        <v>7.1</v>
      </c>
      <c r="DA13" s="695"/>
      <c r="DB13" s="695"/>
      <c r="DC13" s="695"/>
      <c r="DD13" s="663">
        <v>1109302</v>
      </c>
      <c r="DE13" s="658"/>
      <c r="DF13" s="658"/>
      <c r="DG13" s="658"/>
      <c r="DH13" s="658"/>
      <c r="DI13" s="658"/>
      <c r="DJ13" s="658"/>
      <c r="DK13" s="658"/>
      <c r="DL13" s="658"/>
      <c r="DM13" s="658"/>
      <c r="DN13" s="658"/>
      <c r="DO13" s="658"/>
      <c r="DP13" s="659"/>
      <c r="DQ13" s="663">
        <v>490605</v>
      </c>
      <c r="DR13" s="658"/>
      <c r="DS13" s="658"/>
      <c r="DT13" s="658"/>
      <c r="DU13" s="658"/>
      <c r="DV13" s="658"/>
      <c r="DW13" s="658"/>
      <c r="DX13" s="658"/>
      <c r="DY13" s="658"/>
      <c r="DZ13" s="658"/>
      <c r="EA13" s="658"/>
      <c r="EB13" s="658"/>
      <c r="EC13" s="694"/>
    </row>
    <row r="14" spans="2:143" ht="11.25" customHeight="1" x14ac:dyDescent="0.15">
      <c r="B14" s="654" t="s">
        <v>244</v>
      </c>
      <c r="C14" s="655"/>
      <c r="D14" s="655"/>
      <c r="E14" s="655"/>
      <c r="F14" s="655"/>
      <c r="G14" s="655"/>
      <c r="H14" s="655"/>
      <c r="I14" s="655"/>
      <c r="J14" s="655"/>
      <c r="K14" s="655"/>
      <c r="L14" s="655"/>
      <c r="M14" s="655"/>
      <c r="N14" s="655"/>
      <c r="O14" s="655"/>
      <c r="P14" s="655"/>
      <c r="Q14" s="656"/>
      <c r="R14" s="657">
        <v>828</v>
      </c>
      <c r="S14" s="658"/>
      <c r="T14" s="658"/>
      <c r="U14" s="658"/>
      <c r="V14" s="658"/>
      <c r="W14" s="658"/>
      <c r="X14" s="658"/>
      <c r="Y14" s="659"/>
      <c r="Z14" s="695">
        <v>0</v>
      </c>
      <c r="AA14" s="695"/>
      <c r="AB14" s="695"/>
      <c r="AC14" s="695"/>
      <c r="AD14" s="696">
        <v>828</v>
      </c>
      <c r="AE14" s="696"/>
      <c r="AF14" s="696"/>
      <c r="AG14" s="696"/>
      <c r="AH14" s="696"/>
      <c r="AI14" s="696"/>
      <c r="AJ14" s="696"/>
      <c r="AK14" s="696"/>
      <c r="AL14" s="660">
        <v>0</v>
      </c>
      <c r="AM14" s="661"/>
      <c r="AN14" s="661"/>
      <c r="AO14" s="697"/>
      <c r="AP14" s="654" t="s">
        <v>245</v>
      </c>
      <c r="AQ14" s="655"/>
      <c r="AR14" s="655"/>
      <c r="AS14" s="655"/>
      <c r="AT14" s="655"/>
      <c r="AU14" s="655"/>
      <c r="AV14" s="655"/>
      <c r="AW14" s="655"/>
      <c r="AX14" s="655"/>
      <c r="AY14" s="655"/>
      <c r="AZ14" s="655"/>
      <c r="BA14" s="655"/>
      <c r="BB14" s="655"/>
      <c r="BC14" s="655"/>
      <c r="BD14" s="655"/>
      <c r="BE14" s="655"/>
      <c r="BF14" s="656"/>
      <c r="BG14" s="657">
        <v>93226</v>
      </c>
      <c r="BH14" s="658"/>
      <c r="BI14" s="658"/>
      <c r="BJ14" s="658"/>
      <c r="BK14" s="658"/>
      <c r="BL14" s="658"/>
      <c r="BM14" s="658"/>
      <c r="BN14" s="659"/>
      <c r="BO14" s="695">
        <v>3.9</v>
      </c>
      <c r="BP14" s="695"/>
      <c r="BQ14" s="695"/>
      <c r="BR14" s="695"/>
      <c r="BS14" s="696" t="s">
        <v>122</v>
      </c>
      <c r="BT14" s="696"/>
      <c r="BU14" s="696"/>
      <c r="BV14" s="696"/>
      <c r="BW14" s="696"/>
      <c r="BX14" s="696"/>
      <c r="BY14" s="696"/>
      <c r="BZ14" s="696"/>
      <c r="CA14" s="696"/>
      <c r="CB14" s="736"/>
      <c r="CD14" s="654" t="s">
        <v>246</v>
      </c>
      <c r="CE14" s="655"/>
      <c r="CF14" s="655"/>
      <c r="CG14" s="655"/>
      <c r="CH14" s="655"/>
      <c r="CI14" s="655"/>
      <c r="CJ14" s="655"/>
      <c r="CK14" s="655"/>
      <c r="CL14" s="655"/>
      <c r="CM14" s="655"/>
      <c r="CN14" s="655"/>
      <c r="CO14" s="655"/>
      <c r="CP14" s="655"/>
      <c r="CQ14" s="656"/>
      <c r="CR14" s="657">
        <v>958028</v>
      </c>
      <c r="CS14" s="658"/>
      <c r="CT14" s="658"/>
      <c r="CU14" s="658"/>
      <c r="CV14" s="658"/>
      <c r="CW14" s="658"/>
      <c r="CX14" s="658"/>
      <c r="CY14" s="659"/>
      <c r="CZ14" s="695">
        <v>4.3</v>
      </c>
      <c r="DA14" s="695"/>
      <c r="DB14" s="695"/>
      <c r="DC14" s="695"/>
      <c r="DD14" s="663">
        <v>304870</v>
      </c>
      <c r="DE14" s="658"/>
      <c r="DF14" s="658"/>
      <c r="DG14" s="658"/>
      <c r="DH14" s="658"/>
      <c r="DI14" s="658"/>
      <c r="DJ14" s="658"/>
      <c r="DK14" s="658"/>
      <c r="DL14" s="658"/>
      <c r="DM14" s="658"/>
      <c r="DN14" s="658"/>
      <c r="DO14" s="658"/>
      <c r="DP14" s="659"/>
      <c r="DQ14" s="663">
        <v>596748</v>
      </c>
      <c r="DR14" s="658"/>
      <c r="DS14" s="658"/>
      <c r="DT14" s="658"/>
      <c r="DU14" s="658"/>
      <c r="DV14" s="658"/>
      <c r="DW14" s="658"/>
      <c r="DX14" s="658"/>
      <c r="DY14" s="658"/>
      <c r="DZ14" s="658"/>
      <c r="EA14" s="658"/>
      <c r="EB14" s="658"/>
      <c r="EC14" s="694"/>
    </row>
    <row r="15" spans="2:143" ht="11.25" customHeight="1" x14ac:dyDescent="0.15">
      <c r="B15" s="654" t="s">
        <v>247</v>
      </c>
      <c r="C15" s="655"/>
      <c r="D15" s="655"/>
      <c r="E15" s="655"/>
      <c r="F15" s="655"/>
      <c r="G15" s="655"/>
      <c r="H15" s="655"/>
      <c r="I15" s="655"/>
      <c r="J15" s="655"/>
      <c r="K15" s="655"/>
      <c r="L15" s="655"/>
      <c r="M15" s="655"/>
      <c r="N15" s="655"/>
      <c r="O15" s="655"/>
      <c r="P15" s="655"/>
      <c r="Q15" s="656"/>
      <c r="R15" s="657" t="s">
        <v>122</v>
      </c>
      <c r="S15" s="658"/>
      <c r="T15" s="658"/>
      <c r="U15" s="658"/>
      <c r="V15" s="658"/>
      <c r="W15" s="658"/>
      <c r="X15" s="658"/>
      <c r="Y15" s="659"/>
      <c r="Z15" s="695" t="s">
        <v>122</v>
      </c>
      <c r="AA15" s="695"/>
      <c r="AB15" s="695"/>
      <c r="AC15" s="695"/>
      <c r="AD15" s="696" t="s">
        <v>122</v>
      </c>
      <c r="AE15" s="696"/>
      <c r="AF15" s="696"/>
      <c r="AG15" s="696"/>
      <c r="AH15" s="696"/>
      <c r="AI15" s="696"/>
      <c r="AJ15" s="696"/>
      <c r="AK15" s="696"/>
      <c r="AL15" s="660" t="s">
        <v>122</v>
      </c>
      <c r="AM15" s="661"/>
      <c r="AN15" s="661"/>
      <c r="AO15" s="697"/>
      <c r="AP15" s="654" t="s">
        <v>248</v>
      </c>
      <c r="AQ15" s="655"/>
      <c r="AR15" s="655"/>
      <c r="AS15" s="655"/>
      <c r="AT15" s="655"/>
      <c r="AU15" s="655"/>
      <c r="AV15" s="655"/>
      <c r="AW15" s="655"/>
      <c r="AX15" s="655"/>
      <c r="AY15" s="655"/>
      <c r="AZ15" s="655"/>
      <c r="BA15" s="655"/>
      <c r="BB15" s="655"/>
      <c r="BC15" s="655"/>
      <c r="BD15" s="655"/>
      <c r="BE15" s="655"/>
      <c r="BF15" s="656"/>
      <c r="BG15" s="657">
        <v>184906</v>
      </c>
      <c r="BH15" s="658"/>
      <c r="BI15" s="658"/>
      <c r="BJ15" s="658"/>
      <c r="BK15" s="658"/>
      <c r="BL15" s="658"/>
      <c r="BM15" s="658"/>
      <c r="BN15" s="659"/>
      <c r="BO15" s="695">
        <v>7.8</v>
      </c>
      <c r="BP15" s="695"/>
      <c r="BQ15" s="695"/>
      <c r="BR15" s="695"/>
      <c r="BS15" s="696" t="s">
        <v>122</v>
      </c>
      <c r="BT15" s="696"/>
      <c r="BU15" s="696"/>
      <c r="BV15" s="696"/>
      <c r="BW15" s="696"/>
      <c r="BX15" s="696"/>
      <c r="BY15" s="696"/>
      <c r="BZ15" s="696"/>
      <c r="CA15" s="696"/>
      <c r="CB15" s="736"/>
      <c r="CD15" s="654" t="s">
        <v>249</v>
      </c>
      <c r="CE15" s="655"/>
      <c r="CF15" s="655"/>
      <c r="CG15" s="655"/>
      <c r="CH15" s="655"/>
      <c r="CI15" s="655"/>
      <c r="CJ15" s="655"/>
      <c r="CK15" s="655"/>
      <c r="CL15" s="655"/>
      <c r="CM15" s="655"/>
      <c r="CN15" s="655"/>
      <c r="CO15" s="655"/>
      <c r="CP15" s="655"/>
      <c r="CQ15" s="656"/>
      <c r="CR15" s="657">
        <v>2952833</v>
      </c>
      <c r="CS15" s="658"/>
      <c r="CT15" s="658"/>
      <c r="CU15" s="658"/>
      <c r="CV15" s="658"/>
      <c r="CW15" s="658"/>
      <c r="CX15" s="658"/>
      <c r="CY15" s="659"/>
      <c r="CZ15" s="695">
        <v>13.3</v>
      </c>
      <c r="DA15" s="695"/>
      <c r="DB15" s="695"/>
      <c r="DC15" s="695"/>
      <c r="DD15" s="663">
        <v>1283453</v>
      </c>
      <c r="DE15" s="658"/>
      <c r="DF15" s="658"/>
      <c r="DG15" s="658"/>
      <c r="DH15" s="658"/>
      <c r="DI15" s="658"/>
      <c r="DJ15" s="658"/>
      <c r="DK15" s="658"/>
      <c r="DL15" s="658"/>
      <c r="DM15" s="658"/>
      <c r="DN15" s="658"/>
      <c r="DO15" s="658"/>
      <c r="DP15" s="659"/>
      <c r="DQ15" s="663">
        <v>1377030</v>
      </c>
      <c r="DR15" s="658"/>
      <c r="DS15" s="658"/>
      <c r="DT15" s="658"/>
      <c r="DU15" s="658"/>
      <c r="DV15" s="658"/>
      <c r="DW15" s="658"/>
      <c r="DX15" s="658"/>
      <c r="DY15" s="658"/>
      <c r="DZ15" s="658"/>
      <c r="EA15" s="658"/>
      <c r="EB15" s="658"/>
      <c r="EC15" s="694"/>
    </row>
    <row r="16" spans="2:143" ht="11.25" customHeight="1" x14ac:dyDescent="0.15">
      <c r="B16" s="654" t="s">
        <v>250</v>
      </c>
      <c r="C16" s="655"/>
      <c r="D16" s="655"/>
      <c r="E16" s="655"/>
      <c r="F16" s="655"/>
      <c r="G16" s="655"/>
      <c r="H16" s="655"/>
      <c r="I16" s="655"/>
      <c r="J16" s="655"/>
      <c r="K16" s="655"/>
      <c r="L16" s="655"/>
      <c r="M16" s="655"/>
      <c r="N16" s="655"/>
      <c r="O16" s="655"/>
      <c r="P16" s="655"/>
      <c r="Q16" s="656"/>
      <c r="R16" s="657">
        <v>13797</v>
      </c>
      <c r="S16" s="658"/>
      <c r="T16" s="658"/>
      <c r="U16" s="658"/>
      <c r="V16" s="658"/>
      <c r="W16" s="658"/>
      <c r="X16" s="658"/>
      <c r="Y16" s="659"/>
      <c r="Z16" s="695">
        <v>0.1</v>
      </c>
      <c r="AA16" s="695"/>
      <c r="AB16" s="695"/>
      <c r="AC16" s="695"/>
      <c r="AD16" s="696">
        <v>13797</v>
      </c>
      <c r="AE16" s="696"/>
      <c r="AF16" s="696"/>
      <c r="AG16" s="696"/>
      <c r="AH16" s="696"/>
      <c r="AI16" s="696"/>
      <c r="AJ16" s="696"/>
      <c r="AK16" s="696"/>
      <c r="AL16" s="660">
        <v>0.1</v>
      </c>
      <c r="AM16" s="661"/>
      <c r="AN16" s="661"/>
      <c r="AO16" s="697"/>
      <c r="AP16" s="654" t="s">
        <v>251</v>
      </c>
      <c r="AQ16" s="655"/>
      <c r="AR16" s="655"/>
      <c r="AS16" s="655"/>
      <c r="AT16" s="655"/>
      <c r="AU16" s="655"/>
      <c r="AV16" s="655"/>
      <c r="AW16" s="655"/>
      <c r="AX16" s="655"/>
      <c r="AY16" s="655"/>
      <c r="AZ16" s="655"/>
      <c r="BA16" s="655"/>
      <c r="BB16" s="655"/>
      <c r="BC16" s="655"/>
      <c r="BD16" s="655"/>
      <c r="BE16" s="655"/>
      <c r="BF16" s="656"/>
      <c r="BG16" s="657">
        <v>47</v>
      </c>
      <c r="BH16" s="658"/>
      <c r="BI16" s="658"/>
      <c r="BJ16" s="658"/>
      <c r="BK16" s="658"/>
      <c r="BL16" s="658"/>
      <c r="BM16" s="658"/>
      <c r="BN16" s="659"/>
      <c r="BO16" s="695">
        <v>0</v>
      </c>
      <c r="BP16" s="695"/>
      <c r="BQ16" s="695"/>
      <c r="BR16" s="695"/>
      <c r="BS16" s="696" t="s">
        <v>122</v>
      </c>
      <c r="BT16" s="696"/>
      <c r="BU16" s="696"/>
      <c r="BV16" s="696"/>
      <c r="BW16" s="696"/>
      <c r="BX16" s="696"/>
      <c r="BY16" s="696"/>
      <c r="BZ16" s="696"/>
      <c r="CA16" s="696"/>
      <c r="CB16" s="736"/>
      <c r="CD16" s="654" t="s">
        <v>252</v>
      </c>
      <c r="CE16" s="655"/>
      <c r="CF16" s="655"/>
      <c r="CG16" s="655"/>
      <c r="CH16" s="655"/>
      <c r="CI16" s="655"/>
      <c r="CJ16" s="655"/>
      <c r="CK16" s="655"/>
      <c r="CL16" s="655"/>
      <c r="CM16" s="655"/>
      <c r="CN16" s="655"/>
      <c r="CO16" s="655"/>
      <c r="CP16" s="655"/>
      <c r="CQ16" s="656"/>
      <c r="CR16" s="657">
        <v>55317</v>
      </c>
      <c r="CS16" s="658"/>
      <c r="CT16" s="658"/>
      <c r="CU16" s="658"/>
      <c r="CV16" s="658"/>
      <c r="CW16" s="658"/>
      <c r="CX16" s="658"/>
      <c r="CY16" s="659"/>
      <c r="CZ16" s="695">
        <v>0.2</v>
      </c>
      <c r="DA16" s="695"/>
      <c r="DB16" s="695"/>
      <c r="DC16" s="695"/>
      <c r="DD16" s="663" t="s">
        <v>122</v>
      </c>
      <c r="DE16" s="658"/>
      <c r="DF16" s="658"/>
      <c r="DG16" s="658"/>
      <c r="DH16" s="658"/>
      <c r="DI16" s="658"/>
      <c r="DJ16" s="658"/>
      <c r="DK16" s="658"/>
      <c r="DL16" s="658"/>
      <c r="DM16" s="658"/>
      <c r="DN16" s="658"/>
      <c r="DO16" s="658"/>
      <c r="DP16" s="659"/>
      <c r="DQ16" s="663">
        <v>32795</v>
      </c>
      <c r="DR16" s="658"/>
      <c r="DS16" s="658"/>
      <c r="DT16" s="658"/>
      <c r="DU16" s="658"/>
      <c r="DV16" s="658"/>
      <c r="DW16" s="658"/>
      <c r="DX16" s="658"/>
      <c r="DY16" s="658"/>
      <c r="DZ16" s="658"/>
      <c r="EA16" s="658"/>
      <c r="EB16" s="658"/>
      <c r="EC16" s="694"/>
    </row>
    <row r="17" spans="2:133" ht="11.25" customHeight="1" x14ac:dyDescent="0.15">
      <c r="B17" s="654" t="s">
        <v>253</v>
      </c>
      <c r="C17" s="655"/>
      <c r="D17" s="655"/>
      <c r="E17" s="655"/>
      <c r="F17" s="655"/>
      <c r="G17" s="655"/>
      <c r="H17" s="655"/>
      <c r="I17" s="655"/>
      <c r="J17" s="655"/>
      <c r="K17" s="655"/>
      <c r="L17" s="655"/>
      <c r="M17" s="655"/>
      <c r="N17" s="655"/>
      <c r="O17" s="655"/>
      <c r="P17" s="655"/>
      <c r="Q17" s="656"/>
      <c r="R17" s="657">
        <v>42311</v>
      </c>
      <c r="S17" s="658"/>
      <c r="T17" s="658"/>
      <c r="U17" s="658"/>
      <c r="V17" s="658"/>
      <c r="W17" s="658"/>
      <c r="X17" s="658"/>
      <c r="Y17" s="659"/>
      <c r="Z17" s="695">
        <v>0.2</v>
      </c>
      <c r="AA17" s="695"/>
      <c r="AB17" s="695"/>
      <c r="AC17" s="695"/>
      <c r="AD17" s="696">
        <v>42311</v>
      </c>
      <c r="AE17" s="696"/>
      <c r="AF17" s="696"/>
      <c r="AG17" s="696"/>
      <c r="AH17" s="696"/>
      <c r="AI17" s="696"/>
      <c r="AJ17" s="696"/>
      <c r="AK17" s="696"/>
      <c r="AL17" s="660">
        <v>0.4</v>
      </c>
      <c r="AM17" s="661"/>
      <c r="AN17" s="661"/>
      <c r="AO17" s="697"/>
      <c r="AP17" s="654" t="s">
        <v>254</v>
      </c>
      <c r="AQ17" s="655"/>
      <c r="AR17" s="655"/>
      <c r="AS17" s="655"/>
      <c r="AT17" s="655"/>
      <c r="AU17" s="655"/>
      <c r="AV17" s="655"/>
      <c r="AW17" s="655"/>
      <c r="AX17" s="655"/>
      <c r="AY17" s="655"/>
      <c r="AZ17" s="655"/>
      <c r="BA17" s="655"/>
      <c r="BB17" s="655"/>
      <c r="BC17" s="655"/>
      <c r="BD17" s="655"/>
      <c r="BE17" s="655"/>
      <c r="BF17" s="656"/>
      <c r="BG17" s="657" t="s">
        <v>122</v>
      </c>
      <c r="BH17" s="658"/>
      <c r="BI17" s="658"/>
      <c r="BJ17" s="658"/>
      <c r="BK17" s="658"/>
      <c r="BL17" s="658"/>
      <c r="BM17" s="658"/>
      <c r="BN17" s="659"/>
      <c r="BO17" s="695" t="s">
        <v>122</v>
      </c>
      <c r="BP17" s="695"/>
      <c r="BQ17" s="695"/>
      <c r="BR17" s="695"/>
      <c r="BS17" s="696" t="s">
        <v>122</v>
      </c>
      <c r="BT17" s="696"/>
      <c r="BU17" s="696"/>
      <c r="BV17" s="696"/>
      <c r="BW17" s="696"/>
      <c r="BX17" s="696"/>
      <c r="BY17" s="696"/>
      <c r="BZ17" s="696"/>
      <c r="CA17" s="696"/>
      <c r="CB17" s="736"/>
      <c r="CD17" s="654" t="s">
        <v>255</v>
      </c>
      <c r="CE17" s="655"/>
      <c r="CF17" s="655"/>
      <c r="CG17" s="655"/>
      <c r="CH17" s="655"/>
      <c r="CI17" s="655"/>
      <c r="CJ17" s="655"/>
      <c r="CK17" s="655"/>
      <c r="CL17" s="655"/>
      <c r="CM17" s="655"/>
      <c r="CN17" s="655"/>
      <c r="CO17" s="655"/>
      <c r="CP17" s="655"/>
      <c r="CQ17" s="656"/>
      <c r="CR17" s="657">
        <v>2449805</v>
      </c>
      <c r="CS17" s="658"/>
      <c r="CT17" s="658"/>
      <c r="CU17" s="658"/>
      <c r="CV17" s="658"/>
      <c r="CW17" s="658"/>
      <c r="CX17" s="658"/>
      <c r="CY17" s="659"/>
      <c r="CZ17" s="695">
        <v>11</v>
      </c>
      <c r="DA17" s="695"/>
      <c r="DB17" s="695"/>
      <c r="DC17" s="695"/>
      <c r="DD17" s="663" t="s">
        <v>122</v>
      </c>
      <c r="DE17" s="658"/>
      <c r="DF17" s="658"/>
      <c r="DG17" s="658"/>
      <c r="DH17" s="658"/>
      <c r="DI17" s="658"/>
      <c r="DJ17" s="658"/>
      <c r="DK17" s="658"/>
      <c r="DL17" s="658"/>
      <c r="DM17" s="658"/>
      <c r="DN17" s="658"/>
      <c r="DO17" s="658"/>
      <c r="DP17" s="659"/>
      <c r="DQ17" s="663">
        <v>2363711</v>
      </c>
      <c r="DR17" s="658"/>
      <c r="DS17" s="658"/>
      <c r="DT17" s="658"/>
      <c r="DU17" s="658"/>
      <c r="DV17" s="658"/>
      <c r="DW17" s="658"/>
      <c r="DX17" s="658"/>
      <c r="DY17" s="658"/>
      <c r="DZ17" s="658"/>
      <c r="EA17" s="658"/>
      <c r="EB17" s="658"/>
      <c r="EC17" s="694"/>
    </row>
    <row r="18" spans="2:133" ht="11.25" customHeight="1" x14ac:dyDescent="0.15">
      <c r="B18" s="654" t="s">
        <v>256</v>
      </c>
      <c r="C18" s="655"/>
      <c r="D18" s="655"/>
      <c r="E18" s="655"/>
      <c r="F18" s="655"/>
      <c r="G18" s="655"/>
      <c r="H18" s="655"/>
      <c r="I18" s="655"/>
      <c r="J18" s="655"/>
      <c r="K18" s="655"/>
      <c r="L18" s="655"/>
      <c r="M18" s="655"/>
      <c r="N18" s="655"/>
      <c r="O18" s="655"/>
      <c r="P18" s="655"/>
      <c r="Q18" s="656"/>
      <c r="R18" s="657">
        <v>10098</v>
      </c>
      <c r="S18" s="658"/>
      <c r="T18" s="658"/>
      <c r="U18" s="658"/>
      <c r="V18" s="658"/>
      <c r="W18" s="658"/>
      <c r="X18" s="658"/>
      <c r="Y18" s="659"/>
      <c r="Z18" s="695">
        <v>0</v>
      </c>
      <c r="AA18" s="695"/>
      <c r="AB18" s="695"/>
      <c r="AC18" s="695"/>
      <c r="AD18" s="696">
        <v>10098</v>
      </c>
      <c r="AE18" s="696"/>
      <c r="AF18" s="696"/>
      <c r="AG18" s="696"/>
      <c r="AH18" s="696"/>
      <c r="AI18" s="696"/>
      <c r="AJ18" s="696"/>
      <c r="AK18" s="696"/>
      <c r="AL18" s="660">
        <v>0.1</v>
      </c>
      <c r="AM18" s="661"/>
      <c r="AN18" s="661"/>
      <c r="AO18" s="697"/>
      <c r="AP18" s="654" t="s">
        <v>257</v>
      </c>
      <c r="AQ18" s="655"/>
      <c r="AR18" s="655"/>
      <c r="AS18" s="655"/>
      <c r="AT18" s="655"/>
      <c r="AU18" s="655"/>
      <c r="AV18" s="655"/>
      <c r="AW18" s="655"/>
      <c r="AX18" s="655"/>
      <c r="AY18" s="655"/>
      <c r="AZ18" s="655"/>
      <c r="BA18" s="655"/>
      <c r="BB18" s="655"/>
      <c r="BC18" s="655"/>
      <c r="BD18" s="655"/>
      <c r="BE18" s="655"/>
      <c r="BF18" s="656"/>
      <c r="BG18" s="657" t="s">
        <v>122</v>
      </c>
      <c r="BH18" s="658"/>
      <c r="BI18" s="658"/>
      <c r="BJ18" s="658"/>
      <c r="BK18" s="658"/>
      <c r="BL18" s="658"/>
      <c r="BM18" s="658"/>
      <c r="BN18" s="659"/>
      <c r="BO18" s="695" t="s">
        <v>122</v>
      </c>
      <c r="BP18" s="695"/>
      <c r="BQ18" s="695"/>
      <c r="BR18" s="695"/>
      <c r="BS18" s="696" t="s">
        <v>122</v>
      </c>
      <c r="BT18" s="696"/>
      <c r="BU18" s="696"/>
      <c r="BV18" s="696"/>
      <c r="BW18" s="696"/>
      <c r="BX18" s="696"/>
      <c r="BY18" s="696"/>
      <c r="BZ18" s="696"/>
      <c r="CA18" s="696"/>
      <c r="CB18" s="736"/>
      <c r="CD18" s="654" t="s">
        <v>258</v>
      </c>
      <c r="CE18" s="655"/>
      <c r="CF18" s="655"/>
      <c r="CG18" s="655"/>
      <c r="CH18" s="655"/>
      <c r="CI18" s="655"/>
      <c r="CJ18" s="655"/>
      <c r="CK18" s="655"/>
      <c r="CL18" s="655"/>
      <c r="CM18" s="655"/>
      <c r="CN18" s="655"/>
      <c r="CO18" s="655"/>
      <c r="CP18" s="655"/>
      <c r="CQ18" s="656"/>
      <c r="CR18" s="657" t="s">
        <v>122</v>
      </c>
      <c r="CS18" s="658"/>
      <c r="CT18" s="658"/>
      <c r="CU18" s="658"/>
      <c r="CV18" s="658"/>
      <c r="CW18" s="658"/>
      <c r="CX18" s="658"/>
      <c r="CY18" s="659"/>
      <c r="CZ18" s="695" t="s">
        <v>122</v>
      </c>
      <c r="DA18" s="695"/>
      <c r="DB18" s="695"/>
      <c r="DC18" s="695"/>
      <c r="DD18" s="663" t="s">
        <v>122</v>
      </c>
      <c r="DE18" s="658"/>
      <c r="DF18" s="658"/>
      <c r="DG18" s="658"/>
      <c r="DH18" s="658"/>
      <c r="DI18" s="658"/>
      <c r="DJ18" s="658"/>
      <c r="DK18" s="658"/>
      <c r="DL18" s="658"/>
      <c r="DM18" s="658"/>
      <c r="DN18" s="658"/>
      <c r="DO18" s="658"/>
      <c r="DP18" s="659"/>
      <c r="DQ18" s="663" t="s">
        <v>122</v>
      </c>
      <c r="DR18" s="658"/>
      <c r="DS18" s="658"/>
      <c r="DT18" s="658"/>
      <c r="DU18" s="658"/>
      <c r="DV18" s="658"/>
      <c r="DW18" s="658"/>
      <c r="DX18" s="658"/>
      <c r="DY18" s="658"/>
      <c r="DZ18" s="658"/>
      <c r="EA18" s="658"/>
      <c r="EB18" s="658"/>
      <c r="EC18" s="694"/>
    </row>
    <row r="19" spans="2:133" ht="11.25" customHeight="1" x14ac:dyDescent="0.15">
      <c r="B19" s="654" t="s">
        <v>259</v>
      </c>
      <c r="C19" s="655"/>
      <c r="D19" s="655"/>
      <c r="E19" s="655"/>
      <c r="F19" s="655"/>
      <c r="G19" s="655"/>
      <c r="H19" s="655"/>
      <c r="I19" s="655"/>
      <c r="J19" s="655"/>
      <c r="K19" s="655"/>
      <c r="L19" s="655"/>
      <c r="M19" s="655"/>
      <c r="N19" s="655"/>
      <c r="O19" s="655"/>
      <c r="P19" s="655"/>
      <c r="Q19" s="656"/>
      <c r="R19" s="657">
        <v>9430</v>
      </c>
      <c r="S19" s="658"/>
      <c r="T19" s="658"/>
      <c r="U19" s="658"/>
      <c r="V19" s="658"/>
      <c r="W19" s="658"/>
      <c r="X19" s="658"/>
      <c r="Y19" s="659"/>
      <c r="Z19" s="695">
        <v>0</v>
      </c>
      <c r="AA19" s="695"/>
      <c r="AB19" s="695"/>
      <c r="AC19" s="695"/>
      <c r="AD19" s="696">
        <v>9430</v>
      </c>
      <c r="AE19" s="696"/>
      <c r="AF19" s="696"/>
      <c r="AG19" s="696"/>
      <c r="AH19" s="696"/>
      <c r="AI19" s="696"/>
      <c r="AJ19" s="696"/>
      <c r="AK19" s="696"/>
      <c r="AL19" s="660">
        <v>0.1</v>
      </c>
      <c r="AM19" s="661"/>
      <c r="AN19" s="661"/>
      <c r="AO19" s="697"/>
      <c r="AP19" s="654" t="s">
        <v>260</v>
      </c>
      <c r="AQ19" s="655"/>
      <c r="AR19" s="655"/>
      <c r="AS19" s="655"/>
      <c r="AT19" s="655"/>
      <c r="AU19" s="655"/>
      <c r="AV19" s="655"/>
      <c r="AW19" s="655"/>
      <c r="AX19" s="655"/>
      <c r="AY19" s="655"/>
      <c r="AZ19" s="655"/>
      <c r="BA19" s="655"/>
      <c r="BB19" s="655"/>
      <c r="BC19" s="655"/>
      <c r="BD19" s="655"/>
      <c r="BE19" s="655"/>
      <c r="BF19" s="656"/>
      <c r="BG19" s="657">
        <v>23370</v>
      </c>
      <c r="BH19" s="658"/>
      <c r="BI19" s="658"/>
      <c r="BJ19" s="658"/>
      <c r="BK19" s="658"/>
      <c r="BL19" s="658"/>
      <c r="BM19" s="658"/>
      <c r="BN19" s="659"/>
      <c r="BO19" s="695">
        <v>1</v>
      </c>
      <c r="BP19" s="695"/>
      <c r="BQ19" s="695"/>
      <c r="BR19" s="695"/>
      <c r="BS19" s="696" t="s">
        <v>122</v>
      </c>
      <c r="BT19" s="696"/>
      <c r="BU19" s="696"/>
      <c r="BV19" s="696"/>
      <c r="BW19" s="696"/>
      <c r="BX19" s="696"/>
      <c r="BY19" s="696"/>
      <c r="BZ19" s="696"/>
      <c r="CA19" s="696"/>
      <c r="CB19" s="736"/>
      <c r="CD19" s="654" t="s">
        <v>261</v>
      </c>
      <c r="CE19" s="655"/>
      <c r="CF19" s="655"/>
      <c r="CG19" s="655"/>
      <c r="CH19" s="655"/>
      <c r="CI19" s="655"/>
      <c r="CJ19" s="655"/>
      <c r="CK19" s="655"/>
      <c r="CL19" s="655"/>
      <c r="CM19" s="655"/>
      <c r="CN19" s="655"/>
      <c r="CO19" s="655"/>
      <c r="CP19" s="655"/>
      <c r="CQ19" s="656"/>
      <c r="CR19" s="657" t="s">
        <v>122</v>
      </c>
      <c r="CS19" s="658"/>
      <c r="CT19" s="658"/>
      <c r="CU19" s="658"/>
      <c r="CV19" s="658"/>
      <c r="CW19" s="658"/>
      <c r="CX19" s="658"/>
      <c r="CY19" s="659"/>
      <c r="CZ19" s="695" t="s">
        <v>122</v>
      </c>
      <c r="DA19" s="695"/>
      <c r="DB19" s="695"/>
      <c r="DC19" s="695"/>
      <c r="DD19" s="663" t="s">
        <v>122</v>
      </c>
      <c r="DE19" s="658"/>
      <c r="DF19" s="658"/>
      <c r="DG19" s="658"/>
      <c r="DH19" s="658"/>
      <c r="DI19" s="658"/>
      <c r="DJ19" s="658"/>
      <c r="DK19" s="658"/>
      <c r="DL19" s="658"/>
      <c r="DM19" s="658"/>
      <c r="DN19" s="658"/>
      <c r="DO19" s="658"/>
      <c r="DP19" s="659"/>
      <c r="DQ19" s="663" t="s">
        <v>122</v>
      </c>
      <c r="DR19" s="658"/>
      <c r="DS19" s="658"/>
      <c r="DT19" s="658"/>
      <c r="DU19" s="658"/>
      <c r="DV19" s="658"/>
      <c r="DW19" s="658"/>
      <c r="DX19" s="658"/>
      <c r="DY19" s="658"/>
      <c r="DZ19" s="658"/>
      <c r="EA19" s="658"/>
      <c r="EB19" s="658"/>
      <c r="EC19" s="694"/>
    </row>
    <row r="20" spans="2:133" ht="11.25" customHeight="1" x14ac:dyDescent="0.15">
      <c r="B20" s="724" t="s">
        <v>262</v>
      </c>
      <c r="C20" s="725"/>
      <c r="D20" s="725"/>
      <c r="E20" s="725"/>
      <c r="F20" s="725"/>
      <c r="G20" s="725"/>
      <c r="H20" s="725"/>
      <c r="I20" s="725"/>
      <c r="J20" s="725"/>
      <c r="K20" s="725"/>
      <c r="L20" s="725"/>
      <c r="M20" s="725"/>
      <c r="N20" s="725"/>
      <c r="O20" s="725"/>
      <c r="P20" s="725"/>
      <c r="Q20" s="726"/>
      <c r="R20" s="657">
        <v>668</v>
      </c>
      <c r="S20" s="658"/>
      <c r="T20" s="658"/>
      <c r="U20" s="658"/>
      <c r="V20" s="658"/>
      <c r="W20" s="658"/>
      <c r="X20" s="658"/>
      <c r="Y20" s="659"/>
      <c r="Z20" s="695">
        <v>0</v>
      </c>
      <c r="AA20" s="695"/>
      <c r="AB20" s="695"/>
      <c r="AC20" s="695"/>
      <c r="AD20" s="696">
        <v>668</v>
      </c>
      <c r="AE20" s="696"/>
      <c r="AF20" s="696"/>
      <c r="AG20" s="696"/>
      <c r="AH20" s="696"/>
      <c r="AI20" s="696"/>
      <c r="AJ20" s="696"/>
      <c r="AK20" s="696"/>
      <c r="AL20" s="660">
        <v>0</v>
      </c>
      <c r="AM20" s="661"/>
      <c r="AN20" s="661"/>
      <c r="AO20" s="697"/>
      <c r="AP20" s="654" t="s">
        <v>263</v>
      </c>
      <c r="AQ20" s="655"/>
      <c r="AR20" s="655"/>
      <c r="AS20" s="655"/>
      <c r="AT20" s="655"/>
      <c r="AU20" s="655"/>
      <c r="AV20" s="655"/>
      <c r="AW20" s="655"/>
      <c r="AX20" s="655"/>
      <c r="AY20" s="655"/>
      <c r="AZ20" s="655"/>
      <c r="BA20" s="655"/>
      <c r="BB20" s="655"/>
      <c r="BC20" s="655"/>
      <c r="BD20" s="655"/>
      <c r="BE20" s="655"/>
      <c r="BF20" s="656"/>
      <c r="BG20" s="657">
        <v>23370</v>
      </c>
      <c r="BH20" s="658"/>
      <c r="BI20" s="658"/>
      <c r="BJ20" s="658"/>
      <c r="BK20" s="658"/>
      <c r="BL20" s="658"/>
      <c r="BM20" s="658"/>
      <c r="BN20" s="659"/>
      <c r="BO20" s="695">
        <v>1</v>
      </c>
      <c r="BP20" s="695"/>
      <c r="BQ20" s="695"/>
      <c r="BR20" s="695"/>
      <c r="BS20" s="696" t="s">
        <v>122</v>
      </c>
      <c r="BT20" s="696"/>
      <c r="BU20" s="696"/>
      <c r="BV20" s="696"/>
      <c r="BW20" s="696"/>
      <c r="BX20" s="696"/>
      <c r="BY20" s="696"/>
      <c r="BZ20" s="696"/>
      <c r="CA20" s="696"/>
      <c r="CB20" s="736"/>
      <c r="CD20" s="654" t="s">
        <v>264</v>
      </c>
      <c r="CE20" s="655"/>
      <c r="CF20" s="655"/>
      <c r="CG20" s="655"/>
      <c r="CH20" s="655"/>
      <c r="CI20" s="655"/>
      <c r="CJ20" s="655"/>
      <c r="CK20" s="655"/>
      <c r="CL20" s="655"/>
      <c r="CM20" s="655"/>
      <c r="CN20" s="655"/>
      <c r="CO20" s="655"/>
      <c r="CP20" s="655"/>
      <c r="CQ20" s="656"/>
      <c r="CR20" s="657">
        <v>22280270</v>
      </c>
      <c r="CS20" s="658"/>
      <c r="CT20" s="658"/>
      <c r="CU20" s="658"/>
      <c r="CV20" s="658"/>
      <c r="CW20" s="658"/>
      <c r="CX20" s="658"/>
      <c r="CY20" s="659"/>
      <c r="CZ20" s="695">
        <v>100</v>
      </c>
      <c r="DA20" s="695"/>
      <c r="DB20" s="695"/>
      <c r="DC20" s="695"/>
      <c r="DD20" s="663">
        <v>3419245</v>
      </c>
      <c r="DE20" s="658"/>
      <c r="DF20" s="658"/>
      <c r="DG20" s="658"/>
      <c r="DH20" s="658"/>
      <c r="DI20" s="658"/>
      <c r="DJ20" s="658"/>
      <c r="DK20" s="658"/>
      <c r="DL20" s="658"/>
      <c r="DM20" s="658"/>
      <c r="DN20" s="658"/>
      <c r="DO20" s="658"/>
      <c r="DP20" s="659"/>
      <c r="DQ20" s="663">
        <v>12791284</v>
      </c>
      <c r="DR20" s="658"/>
      <c r="DS20" s="658"/>
      <c r="DT20" s="658"/>
      <c r="DU20" s="658"/>
      <c r="DV20" s="658"/>
      <c r="DW20" s="658"/>
      <c r="DX20" s="658"/>
      <c r="DY20" s="658"/>
      <c r="DZ20" s="658"/>
      <c r="EA20" s="658"/>
      <c r="EB20" s="658"/>
      <c r="EC20" s="694"/>
    </row>
    <row r="21" spans="2:133" ht="11.25" customHeight="1" x14ac:dyDescent="0.15">
      <c r="B21" s="654" t="s">
        <v>265</v>
      </c>
      <c r="C21" s="655"/>
      <c r="D21" s="655"/>
      <c r="E21" s="655"/>
      <c r="F21" s="655"/>
      <c r="G21" s="655"/>
      <c r="H21" s="655"/>
      <c r="I21" s="655"/>
      <c r="J21" s="655"/>
      <c r="K21" s="655"/>
      <c r="L21" s="655"/>
      <c r="M21" s="655"/>
      <c r="N21" s="655"/>
      <c r="O21" s="655"/>
      <c r="P21" s="655"/>
      <c r="Q21" s="656"/>
      <c r="R21" s="657">
        <v>8281516</v>
      </c>
      <c r="S21" s="658"/>
      <c r="T21" s="658"/>
      <c r="U21" s="658"/>
      <c r="V21" s="658"/>
      <c r="W21" s="658"/>
      <c r="X21" s="658"/>
      <c r="Y21" s="659"/>
      <c r="Z21" s="695">
        <v>35.1</v>
      </c>
      <c r="AA21" s="695"/>
      <c r="AB21" s="695"/>
      <c r="AC21" s="695"/>
      <c r="AD21" s="696">
        <v>7375825</v>
      </c>
      <c r="AE21" s="696"/>
      <c r="AF21" s="696"/>
      <c r="AG21" s="696"/>
      <c r="AH21" s="696"/>
      <c r="AI21" s="696"/>
      <c r="AJ21" s="696"/>
      <c r="AK21" s="696"/>
      <c r="AL21" s="660">
        <v>69.7</v>
      </c>
      <c r="AM21" s="661"/>
      <c r="AN21" s="661"/>
      <c r="AO21" s="697"/>
      <c r="AP21" s="654" t="s">
        <v>266</v>
      </c>
      <c r="AQ21" s="734"/>
      <c r="AR21" s="734"/>
      <c r="AS21" s="734"/>
      <c r="AT21" s="734"/>
      <c r="AU21" s="734"/>
      <c r="AV21" s="734"/>
      <c r="AW21" s="734"/>
      <c r="AX21" s="734"/>
      <c r="AY21" s="734"/>
      <c r="AZ21" s="734"/>
      <c r="BA21" s="734"/>
      <c r="BB21" s="734"/>
      <c r="BC21" s="734"/>
      <c r="BD21" s="734"/>
      <c r="BE21" s="734"/>
      <c r="BF21" s="735"/>
      <c r="BG21" s="657">
        <v>23370</v>
      </c>
      <c r="BH21" s="658"/>
      <c r="BI21" s="658"/>
      <c r="BJ21" s="658"/>
      <c r="BK21" s="658"/>
      <c r="BL21" s="658"/>
      <c r="BM21" s="658"/>
      <c r="BN21" s="659"/>
      <c r="BO21" s="695">
        <v>1</v>
      </c>
      <c r="BP21" s="695"/>
      <c r="BQ21" s="695"/>
      <c r="BR21" s="695"/>
      <c r="BS21" s="696" t="s">
        <v>122</v>
      </c>
      <c r="BT21" s="696"/>
      <c r="BU21" s="696"/>
      <c r="BV21" s="696"/>
      <c r="BW21" s="696"/>
      <c r="BX21" s="696"/>
      <c r="BY21" s="696"/>
      <c r="BZ21" s="696"/>
      <c r="CA21" s="696"/>
      <c r="CB21" s="736"/>
      <c r="CD21" s="638"/>
      <c r="CE21" s="639"/>
      <c r="CF21" s="639"/>
      <c r="CG21" s="639"/>
      <c r="CH21" s="639"/>
      <c r="CI21" s="639"/>
      <c r="CJ21" s="639"/>
      <c r="CK21" s="639"/>
      <c r="CL21" s="639"/>
      <c r="CM21" s="639"/>
      <c r="CN21" s="639"/>
      <c r="CO21" s="639"/>
      <c r="CP21" s="639"/>
      <c r="CQ21" s="640"/>
      <c r="CR21" s="742"/>
      <c r="CS21" s="743"/>
      <c r="CT21" s="743"/>
      <c r="CU21" s="743"/>
      <c r="CV21" s="743"/>
      <c r="CW21" s="743"/>
      <c r="CX21" s="743"/>
      <c r="CY21" s="744"/>
      <c r="CZ21" s="745"/>
      <c r="DA21" s="745"/>
      <c r="DB21" s="745"/>
      <c r="DC21" s="745"/>
      <c r="DD21" s="746"/>
      <c r="DE21" s="743"/>
      <c r="DF21" s="743"/>
      <c r="DG21" s="743"/>
      <c r="DH21" s="743"/>
      <c r="DI21" s="743"/>
      <c r="DJ21" s="743"/>
      <c r="DK21" s="743"/>
      <c r="DL21" s="743"/>
      <c r="DM21" s="743"/>
      <c r="DN21" s="743"/>
      <c r="DO21" s="743"/>
      <c r="DP21" s="744"/>
      <c r="DQ21" s="746"/>
      <c r="DR21" s="743"/>
      <c r="DS21" s="743"/>
      <c r="DT21" s="743"/>
      <c r="DU21" s="743"/>
      <c r="DV21" s="743"/>
      <c r="DW21" s="743"/>
      <c r="DX21" s="743"/>
      <c r="DY21" s="743"/>
      <c r="DZ21" s="743"/>
      <c r="EA21" s="743"/>
      <c r="EB21" s="743"/>
      <c r="EC21" s="750"/>
    </row>
    <row r="22" spans="2:133" ht="11.25" customHeight="1" x14ac:dyDescent="0.15">
      <c r="B22" s="654" t="s">
        <v>267</v>
      </c>
      <c r="C22" s="655"/>
      <c r="D22" s="655"/>
      <c r="E22" s="655"/>
      <c r="F22" s="655"/>
      <c r="G22" s="655"/>
      <c r="H22" s="655"/>
      <c r="I22" s="655"/>
      <c r="J22" s="655"/>
      <c r="K22" s="655"/>
      <c r="L22" s="655"/>
      <c r="M22" s="655"/>
      <c r="N22" s="655"/>
      <c r="O22" s="655"/>
      <c r="P22" s="655"/>
      <c r="Q22" s="656"/>
      <c r="R22" s="657">
        <v>7375825</v>
      </c>
      <c r="S22" s="658"/>
      <c r="T22" s="658"/>
      <c r="U22" s="658"/>
      <c r="V22" s="658"/>
      <c r="W22" s="658"/>
      <c r="X22" s="658"/>
      <c r="Y22" s="659"/>
      <c r="Z22" s="695">
        <v>31.3</v>
      </c>
      <c r="AA22" s="695"/>
      <c r="AB22" s="695"/>
      <c r="AC22" s="695"/>
      <c r="AD22" s="696">
        <v>7375825</v>
      </c>
      <c r="AE22" s="696"/>
      <c r="AF22" s="696"/>
      <c r="AG22" s="696"/>
      <c r="AH22" s="696"/>
      <c r="AI22" s="696"/>
      <c r="AJ22" s="696"/>
      <c r="AK22" s="696"/>
      <c r="AL22" s="660">
        <v>69.7</v>
      </c>
      <c r="AM22" s="661"/>
      <c r="AN22" s="661"/>
      <c r="AO22" s="697"/>
      <c r="AP22" s="654" t="s">
        <v>268</v>
      </c>
      <c r="AQ22" s="734"/>
      <c r="AR22" s="734"/>
      <c r="AS22" s="734"/>
      <c r="AT22" s="734"/>
      <c r="AU22" s="734"/>
      <c r="AV22" s="734"/>
      <c r="AW22" s="734"/>
      <c r="AX22" s="734"/>
      <c r="AY22" s="734"/>
      <c r="AZ22" s="734"/>
      <c r="BA22" s="734"/>
      <c r="BB22" s="734"/>
      <c r="BC22" s="734"/>
      <c r="BD22" s="734"/>
      <c r="BE22" s="734"/>
      <c r="BF22" s="735"/>
      <c r="BG22" s="657" t="s">
        <v>122</v>
      </c>
      <c r="BH22" s="658"/>
      <c r="BI22" s="658"/>
      <c r="BJ22" s="658"/>
      <c r="BK22" s="658"/>
      <c r="BL22" s="658"/>
      <c r="BM22" s="658"/>
      <c r="BN22" s="659"/>
      <c r="BO22" s="695" t="s">
        <v>122</v>
      </c>
      <c r="BP22" s="695"/>
      <c r="BQ22" s="695"/>
      <c r="BR22" s="695"/>
      <c r="BS22" s="696" t="s">
        <v>122</v>
      </c>
      <c r="BT22" s="696"/>
      <c r="BU22" s="696"/>
      <c r="BV22" s="696"/>
      <c r="BW22" s="696"/>
      <c r="BX22" s="696"/>
      <c r="BY22" s="696"/>
      <c r="BZ22" s="696"/>
      <c r="CA22" s="696"/>
      <c r="CB22" s="736"/>
      <c r="CD22" s="709" t="s">
        <v>269</v>
      </c>
      <c r="CE22" s="710"/>
      <c r="CF22" s="710"/>
      <c r="CG22" s="710"/>
      <c r="CH22" s="710"/>
      <c r="CI22" s="710"/>
      <c r="CJ22" s="710"/>
      <c r="CK22" s="710"/>
      <c r="CL22" s="710"/>
      <c r="CM22" s="710"/>
      <c r="CN22" s="710"/>
      <c r="CO22" s="710"/>
      <c r="CP22" s="710"/>
      <c r="CQ22" s="710"/>
      <c r="CR22" s="710"/>
      <c r="CS22" s="710"/>
      <c r="CT22" s="710"/>
      <c r="CU22" s="710"/>
      <c r="CV22" s="710"/>
      <c r="CW22" s="710"/>
      <c r="CX22" s="710"/>
      <c r="CY22" s="710"/>
      <c r="CZ22" s="710"/>
      <c r="DA22" s="710"/>
      <c r="DB22" s="710"/>
      <c r="DC22" s="710"/>
      <c r="DD22" s="710"/>
      <c r="DE22" s="710"/>
      <c r="DF22" s="710"/>
      <c r="DG22" s="710"/>
      <c r="DH22" s="710"/>
      <c r="DI22" s="710"/>
      <c r="DJ22" s="710"/>
      <c r="DK22" s="710"/>
      <c r="DL22" s="710"/>
      <c r="DM22" s="710"/>
      <c r="DN22" s="710"/>
      <c r="DO22" s="710"/>
      <c r="DP22" s="710"/>
      <c r="DQ22" s="710"/>
      <c r="DR22" s="710"/>
      <c r="DS22" s="710"/>
      <c r="DT22" s="710"/>
      <c r="DU22" s="710"/>
      <c r="DV22" s="710"/>
      <c r="DW22" s="710"/>
      <c r="DX22" s="710"/>
      <c r="DY22" s="710"/>
      <c r="DZ22" s="710"/>
      <c r="EA22" s="710"/>
      <c r="EB22" s="710"/>
      <c r="EC22" s="711"/>
    </row>
    <row r="23" spans="2:133" ht="11.25" customHeight="1" x14ac:dyDescent="0.15">
      <c r="B23" s="654" t="s">
        <v>270</v>
      </c>
      <c r="C23" s="655"/>
      <c r="D23" s="655"/>
      <c r="E23" s="655"/>
      <c r="F23" s="655"/>
      <c r="G23" s="655"/>
      <c r="H23" s="655"/>
      <c r="I23" s="655"/>
      <c r="J23" s="655"/>
      <c r="K23" s="655"/>
      <c r="L23" s="655"/>
      <c r="M23" s="655"/>
      <c r="N23" s="655"/>
      <c r="O23" s="655"/>
      <c r="P23" s="655"/>
      <c r="Q23" s="656"/>
      <c r="R23" s="657">
        <v>905691</v>
      </c>
      <c r="S23" s="658"/>
      <c r="T23" s="658"/>
      <c r="U23" s="658"/>
      <c r="V23" s="658"/>
      <c r="W23" s="658"/>
      <c r="X23" s="658"/>
      <c r="Y23" s="659"/>
      <c r="Z23" s="695">
        <v>3.8</v>
      </c>
      <c r="AA23" s="695"/>
      <c r="AB23" s="695"/>
      <c r="AC23" s="695"/>
      <c r="AD23" s="696" t="s">
        <v>122</v>
      </c>
      <c r="AE23" s="696"/>
      <c r="AF23" s="696"/>
      <c r="AG23" s="696"/>
      <c r="AH23" s="696"/>
      <c r="AI23" s="696"/>
      <c r="AJ23" s="696"/>
      <c r="AK23" s="696"/>
      <c r="AL23" s="660" t="s">
        <v>122</v>
      </c>
      <c r="AM23" s="661"/>
      <c r="AN23" s="661"/>
      <c r="AO23" s="697"/>
      <c r="AP23" s="654" t="s">
        <v>271</v>
      </c>
      <c r="AQ23" s="734"/>
      <c r="AR23" s="734"/>
      <c r="AS23" s="734"/>
      <c r="AT23" s="734"/>
      <c r="AU23" s="734"/>
      <c r="AV23" s="734"/>
      <c r="AW23" s="734"/>
      <c r="AX23" s="734"/>
      <c r="AY23" s="734"/>
      <c r="AZ23" s="734"/>
      <c r="BA23" s="734"/>
      <c r="BB23" s="734"/>
      <c r="BC23" s="734"/>
      <c r="BD23" s="734"/>
      <c r="BE23" s="734"/>
      <c r="BF23" s="735"/>
      <c r="BG23" s="657" t="s">
        <v>122</v>
      </c>
      <c r="BH23" s="658"/>
      <c r="BI23" s="658"/>
      <c r="BJ23" s="658"/>
      <c r="BK23" s="658"/>
      <c r="BL23" s="658"/>
      <c r="BM23" s="658"/>
      <c r="BN23" s="659"/>
      <c r="BO23" s="695" t="s">
        <v>122</v>
      </c>
      <c r="BP23" s="695"/>
      <c r="BQ23" s="695"/>
      <c r="BR23" s="695"/>
      <c r="BS23" s="696" t="s">
        <v>122</v>
      </c>
      <c r="BT23" s="696"/>
      <c r="BU23" s="696"/>
      <c r="BV23" s="696"/>
      <c r="BW23" s="696"/>
      <c r="BX23" s="696"/>
      <c r="BY23" s="696"/>
      <c r="BZ23" s="696"/>
      <c r="CA23" s="696"/>
      <c r="CB23" s="736"/>
      <c r="CD23" s="709" t="s">
        <v>211</v>
      </c>
      <c r="CE23" s="710"/>
      <c r="CF23" s="710"/>
      <c r="CG23" s="710"/>
      <c r="CH23" s="710"/>
      <c r="CI23" s="710"/>
      <c r="CJ23" s="710"/>
      <c r="CK23" s="710"/>
      <c r="CL23" s="710"/>
      <c r="CM23" s="710"/>
      <c r="CN23" s="710"/>
      <c r="CO23" s="710"/>
      <c r="CP23" s="710"/>
      <c r="CQ23" s="711"/>
      <c r="CR23" s="709" t="s">
        <v>272</v>
      </c>
      <c r="CS23" s="710"/>
      <c r="CT23" s="710"/>
      <c r="CU23" s="710"/>
      <c r="CV23" s="710"/>
      <c r="CW23" s="710"/>
      <c r="CX23" s="710"/>
      <c r="CY23" s="711"/>
      <c r="CZ23" s="709" t="s">
        <v>273</v>
      </c>
      <c r="DA23" s="710"/>
      <c r="DB23" s="710"/>
      <c r="DC23" s="711"/>
      <c r="DD23" s="709" t="s">
        <v>274</v>
      </c>
      <c r="DE23" s="710"/>
      <c r="DF23" s="710"/>
      <c r="DG23" s="710"/>
      <c r="DH23" s="710"/>
      <c r="DI23" s="710"/>
      <c r="DJ23" s="710"/>
      <c r="DK23" s="711"/>
      <c r="DL23" s="747" t="s">
        <v>275</v>
      </c>
      <c r="DM23" s="748"/>
      <c r="DN23" s="748"/>
      <c r="DO23" s="748"/>
      <c r="DP23" s="748"/>
      <c r="DQ23" s="748"/>
      <c r="DR23" s="748"/>
      <c r="DS23" s="748"/>
      <c r="DT23" s="748"/>
      <c r="DU23" s="748"/>
      <c r="DV23" s="749"/>
      <c r="DW23" s="709" t="s">
        <v>276</v>
      </c>
      <c r="DX23" s="710"/>
      <c r="DY23" s="710"/>
      <c r="DZ23" s="710"/>
      <c r="EA23" s="710"/>
      <c r="EB23" s="710"/>
      <c r="EC23" s="711"/>
    </row>
    <row r="24" spans="2:133" ht="11.25" customHeight="1" x14ac:dyDescent="0.15">
      <c r="B24" s="654" t="s">
        <v>277</v>
      </c>
      <c r="C24" s="655"/>
      <c r="D24" s="655"/>
      <c r="E24" s="655"/>
      <c r="F24" s="655"/>
      <c r="G24" s="655"/>
      <c r="H24" s="655"/>
      <c r="I24" s="655"/>
      <c r="J24" s="655"/>
      <c r="K24" s="655"/>
      <c r="L24" s="655"/>
      <c r="M24" s="655"/>
      <c r="N24" s="655"/>
      <c r="O24" s="655"/>
      <c r="P24" s="655"/>
      <c r="Q24" s="656"/>
      <c r="R24" s="657" t="s">
        <v>122</v>
      </c>
      <c r="S24" s="658"/>
      <c r="T24" s="658"/>
      <c r="U24" s="658"/>
      <c r="V24" s="658"/>
      <c r="W24" s="658"/>
      <c r="X24" s="658"/>
      <c r="Y24" s="659"/>
      <c r="Z24" s="695" t="s">
        <v>122</v>
      </c>
      <c r="AA24" s="695"/>
      <c r="AB24" s="695"/>
      <c r="AC24" s="695"/>
      <c r="AD24" s="696" t="s">
        <v>122</v>
      </c>
      <c r="AE24" s="696"/>
      <c r="AF24" s="696"/>
      <c r="AG24" s="696"/>
      <c r="AH24" s="696"/>
      <c r="AI24" s="696"/>
      <c r="AJ24" s="696"/>
      <c r="AK24" s="696"/>
      <c r="AL24" s="660" t="s">
        <v>122</v>
      </c>
      <c r="AM24" s="661"/>
      <c r="AN24" s="661"/>
      <c r="AO24" s="697"/>
      <c r="AP24" s="654" t="s">
        <v>278</v>
      </c>
      <c r="AQ24" s="734"/>
      <c r="AR24" s="734"/>
      <c r="AS24" s="734"/>
      <c r="AT24" s="734"/>
      <c r="AU24" s="734"/>
      <c r="AV24" s="734"/>
      <c r="AW24" s="734"/>
      <c r="AX24" s="734"/>
      <c r="AY24" s="734"/>
      <c r="AZ24" s="734"/>
      <c r="BA24" s="734"/>
      <c r="BB24" s="734"/>
      <c r="BC24" s="734"/>
      <c r="BD24" s="734"/>
      <c r="BE24" s="734"/>
      <c r="BF24" s="735"/>
      <c r="BG24" s="657" t="s">
        <v>122</v>
      </c>
      <c r="BH24" s="658"/>
      <c r="BI24" s="658"/>
      <c r="BJ24" s="658"/>
      <c r="BK24" s="658"/>
      <c r="BL24" s="658"/>
      <c r="BM24" s="658"/>
      <c r="BN24" s="659"/>
      <c r="BO24" s="695" t="s">
        <v>122</v>
      </c>
      <c r="BP24" s="695"/>
      <c r="BQ24" s="695"/>
      <c r="BR24" s="695"/>
      <c r="BS24" s="696" t="s">
        <v>122</v>
      </c>
      <c r="BT24" s="696"/>
      <c r="BU24" s="696"/>
      <c r="BV24" s="696"/>
      <c r="BW24" s="696"/>
      <c r="BX24" s="696"/>
      <c r="BY24" s="696"/>
      <c r="BZ24" s="696"/>
      <c r="CA24" s="696"/>
      <c r="CB24" s="736"/>
      <c r="CD24" s="715" t="s">
        <v>279</v>
      </c>
      <c r="CE24" s="716"/>
      <c r="CF24" s="716"/>
      <c r="CG24" s="716"/>
      <c r="CH24" s="716"/>
      <c r="CI24" s="716"/>
      <c r="CJ24" s="716"/>
      <c r="CK24" s="716"/>
      <c r="CL24" s="716"/>
      <c r="CM24" s="716"/>
      <c r="CN24" s="716"/>
      <c r="CO24" s="716"/>
      <c r="CP24" s="716"/>
      <c r="CQ24" s="717"/>
      <c r="CR24" s="712">
        <v>8645033</v>
      </c>
      <c r="CS24" s="713"/>
      <c r="CT24" s="713"/>
      <c r="CU24" s="713"/>
      <c r="CV24" s="713"/>
      <c r="CW24" s="713"/>
      <c r="CX24" s="713"/>
      <c r="CY24" s="738"/>
      <c r="CZ24" s="739">
        <v>38.799999999999997</v>
      </c>
      <c r="DA24" s="721"/>
      <c r="DB24" s="721"/>
      <c r="DC24" s="741"/>
      <c r="DD24" s="737">
        <v>6012921</v>
      </c>
      <c r="DE24" s="713"/>
      <c r="DF24" s="713"/>
      <c r="DG24" s="713"/>
      <c r="DH24" s="713"/>
      <c r="DI24" s="713"/>
      <c r="DJ24" s="713"/>
      <c r="DK24" s="738"/>
      <c r="DL24" s="737">
        <v>5473089</v>
      </c>
      <c r="DM24" s="713"/>
      <c r="DN24" s="713"/>
      <c r="DO24" s="713"/>
      <c r="DP24" s="713"/>
      <c r="DQ24" s="713"/>
      <c r="DR24" s="713"/>
      <c r="DS24" s="713"/>
      <c r="DT24" s="713"/>
      <c r="DU24" s="713"/>
      <c r="DV24" s="738"/>
      <c r="DW24" s="739">
        <v>51.7</v>
      </c>
      <c r="DX24" s="721"/>
      <c r="DY24" s="721"/>
      <c r="DZ24" s="721"/>
      <c r="EA24" s="721"/>
      <c r="EB24" s="721"/>
      <c r="EC24" s="740"/>
    </row>
    <row r="25" spans="2:133" ht="11.25" customHeight="1" x14ac:dyDescent="0.15">
      <c r="B25" s="654" t="s">
        <v>280</v>
      </c>
      <c r="C25" s="655"/>
      <c r="D25" s="655"/>
      <c r="E25" s="655"/>
      <c r="F25" s="655"/>
      <c r="G25" s="655"/>
      <c r="H25" s="655"/>
      <c r="I25" s="655"/>
      <c r="J25" s="655"/>
      <c r="K25" s="655"/>
      <c r="L25" s="655"/>
      <c r="M25" s="655"/>
      <c r="N25" s="655"/>
      <c r="O25" s="655"/>
      <c r="P25" s="655"/>
      <c r="Q25" s="656"/>
      <c r="R25" s="657">
        <v>11491335</v>
      </c>
      <c r="S25" s="658"/>
      <c r="T25" s="658"/>
      <c r="U25" s="658"/>
      <c r="V25" s="658"/>
      <c r="W25" s="658"/>
      <c r="X25" s="658"/>
      <c r="Y25" s="659"/>
      <c r="Z25" s="695">
        <v>48.7</v>
      </c>
      <c r="AA25" s="695"/>
      <c r="AB25" s="695"/>
      <c r="AC25" s="695"/>
      <c r="AD25" s="696">
        <v>10585644</v>
      </c>
      <c r="AE25" s="696"/>
      <c r="AF25" s="696"/>
      <c r="AG25" s="696"/>
      <c r="AH25" s="696"/>
      <c r="AI25" s="696"/>
      <c r="AJ25" s="696"/>
      <c r="AK25" s="696"/>
      <c r="AL25" s="660">
        <v>100</v>
      </c>
      <c r="AM25" s="661"/>
      <c r="AN25" s="661"/>
      <c r="AO25" s="697"/>
      <c r="AP25" s="654" t="s">
        <v>281</v>
      </c>
      <c r="AQ25" s="734"/>
      <c r="AR25" s="734"/>
      <c r="AS25" s="734"/>
      <c r="AT25" s="734"/>
      <c r="AU25" s="734"/>
      <c r="AV25" s="734"/>
      <c r="AW25" s="734"/>
      <c r="AX25" s="734"/>
      <c r="AY25" s="734"/>
      <c r="AZ25" s="734"/>
      <c r="BA25" s="734"/>
      <c r="BB25" s="734"/>
      <c r="BC25" s="734"/>
      <c r="BD25" s="734"/>
      <c r="BE25" s="734"/>
      <c r="BF25" s="735"/>
      <c r="BG25" s="657" t="s">
        <v>122</v>
      </c>
      <c r="BH25" s="658"/>
      <c r="BI25" s="658"/>
      <c r="BJ25" s="658"/>
      <c r="BK25" s="658"/>
      <c r="BL25" s="658"/>
      <c r="BM25" s="658"/>
      <c r="BN25" s="659"/>
      <c r="BO25" s="695" t="s">
        <v>122</v>
      </c>
      <c r="BP25" s="695"/>
      <c r="BQ25" s="695"/>
      <c r="BR25" s="695"/>
      <c r="BS25" s="696" t="s">
        <v>122</v>
      </c>
      <c r="BT25" s="696"/>
      <c r="BU25" s="696"/>
      <c r="BV25" s="696"/>
      <c r="BW25" s="696"/>
      <c r="BX25" s="696"/>
      <c r="BY25" s="696"/>
      <c r="BZ25" s="696"/>
      <c r="CA25" s="696"/>
      <c r="CB25" s="736"/>
      <c r="CD25" s="654" t="s">
        <v>282</v>
      </c>
      <c r="CE25" s="655"/>
      <c r="CF25" s="655"/>
      <c r="CG25" s="655"/>
      <c r="CH25" s="655"/>
      <c r="CI25" s="655"/>
      <c r="CJ25" s="655"/>
      <c r="CK25" s="655"/>
      <c r="CL25" s="655"/>
      <c r="CM25" s="655"/>
      <c r="CN25" s="655"/>
      <c r="CO25" s="655"/>
      <c r="CP25" s="655"/>
      <c r="CQ25" s="656"/>
      <c r="CR25" s="657">
        <v>2533982</v>
      </c>
      <c r="CS25" s="670"/>
      <c r="CT25" s="670"/>
      <c r="CU25" s="670"/>
      <c r="CV25" s="670"/>
      <c r="CW25" s="670"/>
      <c r="CX25" s="670"/>
      <c r="CY25" s="671"/>
      <c r="CZ25" s="660">
        <v>11.4</v>
      </c>
      <c r="DA25" s="672"/>
      <c r="DB25" s="672"/>
      <c r="DC25" s="673"/>
      <c r="DD25" s="663">
        <v>2255816</v>
      </c>
      <c r="DE25" s="670"/>
      <c r="DF25" s="670"/>
      <c r="DG25" s="670"/>
      <c r="DH25" s="670"/>
      <c r="DI25" s="670"/>
      <c r="DJ25" s="670"/>
      <c r="DK25" s="671"/>
      <c r="DL25" s="663">
        <v>2190542</v>
      </c>
      <c r="DM25" s="670"/>
      <c r="DN25" s="670"/>
      <c r="DO25" s="670"/>
      <c r="DP25" s="670"/>
      <c r="DQ25" s="670"/>
      <c r="DR25" s="670"/>
      <c r="DS25" s="670"/>
      <c r="DT25" s="670"/>
      <c r="DU25" s="670"/>
      <c r="DV25" s="671"/>
      <c r="DW25" s="660">
        <v>20.7</v>
      </c>
      <c r="DX25" s="672"/>
      <c r="DY25" s="672"/>
      <c r="DZ25" s="672"/>
      <c r="EA25" s="672"/>
      <c r="EB25" s="672"/>
      <c r="EC25" s="684"/>
    </row>
    <row r="26" spans="2:133" ht="11.25" customHeight="1" x14ac:dyDescent="0.15">
      <c r="B26" s="654" t="s">
        <v>283</v>
      </c>
      <c r="C26" s="655"/>
      <c r="D26" s="655"/>
      <c r="E26" s="655"/>
      <c r="F26" s="655"/>
      <c r="G26" s="655"/>
      <c r="H26" s="655"/>
      <c r="I26" s="655"/>
      <c r="J26" s="655"/>
      <c r="K26" s="655"/>
      <c r="L26" s="655"/>
      <c r="M26" s="655"/>
      <c r="N26" s="655"/>
      <c r="O26" s="655"/>
      <c r="P26" s="655"/>
      <c r="Q26" s="656"/>
      <c r="R26" s="657">
        <v>1003</v>
      </c>
      <c r="S26" s="658"/>
      <c r="T26" s="658"/>
      <c r="U26" s="658"/>
      <c r="V26" s="658"/>
      <c r="W26" s="658"/>
      <c r="X26" s="658"/>
      <c r="Y26" s="659"/>
      <c r="Z26" s="695">
        <v>0</v>
      </c>
      <c r="AA26" s="695"/>
      <c r="AB26" s="695"/>
      <c r="AC26" s="695"/>
      <c r="AD26" s="696">
        <v>1003</v>
      </c>
      <c r="AE26" s="696"/>
      <c r="AF26" s="696"/>
      <c r="AG26" s="696"/>
      <c r="AH26" s="696"/>
      <c r="AI26" s="696"/>
      <c r="AJ26" s="696"/>
      <c r="AK26" s="696"/>
      <c r="AL26" s="660">
        <v>0</v>
      </c>
      <c r="AM26" s="661"/>
      <c r="AN26" s="661"/>
      <c r="AO26" s="697"/>
      <c r="AP26" s="654" t="s">
        <v>284</v>
      </c>
      <c r="AQ26" s="734"/>
      <c r="AR26" s="734"/>
      <c r="AS26" s="734"/>
      <c r="AT26" s="734"/>
      <c r="AU26" s="734"/>
      <c r="AV26" s="734"/>
      <c r="AW26" s="734"/>
      <c r="AX26" s="734"/>
      <c r="AY26" s="734"/>
      <c r="AZ26" s="734"/>
      <c r="BA26" s="734"/>
      <c r="BB26" s="734"/>
      <c r="BC26" s="734"/>
      <c r="BD26" s="734"/>
      <c r="BE26" s="734"/>
      <c r="BF26" s="735"/>
      <c r="BG26" s="657" t="s">
        <v>122</v>
      </c>
      <c r="BH26" s="658"/>
      <c r="BI26" s="658"/>
      <c r="BJ26" s="658"/>
      <c r="BK26" s="658"/>
      <c r="BL26" s="658"/>
      <c r="BM26" s="658"/>
      <c r="BN26" s="659"/>
      <c r="BO26" s="695" t="s">
        <v>122</v>
      </c>
      <c r="BP26" s="695"/>
      <c r="BQ26" s="695"/>
      <c r="BR26" s="695"/>
      <c r="BS26" s="696" t="s">
        <v>122</v>
      </c>
      <c r="BT26" s="696"/>
      <c r="BU26" s="696"/>
      <c r="BV26" s="696"/>
      <c r="BW26" s="696"/>
      <c r="BX26" s="696"/>
      <c r="BY26" s="696"/>
      <c r="BZ26" s="696"/>
      <c r="CA26" s="696"/>
      <c r="CB26" s="736"/>
      <c r="CD26" s="654" t="s">
        <v>285</v>
      </c>
      <c r="CE26" s="655"/>
      <c r="CF26" s="655"/>
      <c r="CG26" s="655"/>
      <c r="CH26" s="655"/>
      <c r="CI26" s="655"/>
      <c r="CJ26" s="655"/>
      <c r="CK26" s="655"/>
      <c r="CL26" s="655"/>
      <c r="CM26" s="655"/>
      <c r="CN26" s="655"/>
      <c r="CO26" s="655"/>
      <c r="CP26" s="655"/>
      <c r="CQ26" s="656"/>
      <c r="CR26" s="657">
        <v>1457102</v>
      </c>
      <c r="CS26" s="658"/>
      <c r="CT26" s="658"/>
      <c r="CU26" s="658"/>
      <c r="CV26" s="658"/>
      <c r="CW26" s="658"/>
      <c r="CX26" s="658"/>
      <c r="CY26" s="659"/>
      <c r="CZ26" s="660">
        <v>6.5</v>
      </c>
      <c r="DA26" s="672"/>
      <c r="DB26" s="672"/>
      <c r="DC26" s="673"/>
      <c r="DD26" s="663">
        <v>1336306</v>
      </c>
      <c r="DE26" s="658"/>
      <c r="DF26" s="658"/>
      <c r="DG26" s="658"/>
      <c r="DH26" s="658"/>
      <c r="DI26" s="658"/>
      <c r="DJ26" s="658"/>
      <c r="DK26" s="659"/>
      <c r="DL26" s="663" t="s">
        <v>122</v>
      </c>
      <c r="DM26" s="658"/>
      <c r="DN26" s="658"/>
      <c r="DO26" s="658"/>
      <c r="DP26" s="658"/>
      <c r="DQ26" s="658"/>
      <c r="DR26" s="658"/>
      <c r="DS26" s="658"/>
      <c r="DT26" s="658"/>
      <c r="DU26" s="658"/>
      <c r="DV26" s="659"/>
      <c r="DW26" s="660" t="s">
        <v>122</v>
      </c>
      <c r="DX26" s="672"/>
      <c r="DY26" s="672"/>
      <c r="DZ26" s="672"/>
      <c r="EA26" s="672"/>
      <c r="EB26" s="672"/>
      <c r="EC26" s="684"/>
    </row>
    <row r="27" spans="2:133" ht="11.25" customHeight="1" x14ac:dyDescent="0.15">
      <c r="B27" s="654" t="s">
        <v>286</v>
      </c>
      <c r="C27" s="655"/>
      <c r="D27" s="655"/>
      <c r="E27" s="655"/>
      <c r="F27" s="655"/>
      <c r="G27" s="655"/>
      <c r="H27" s="655"/>
      <c r="I27" s="655"/>
      <c r="J27" s="655"/>
      <c r="K27" s="655"/>
      <c r="L27" s="655"/>
      <c r="M27" s="655"/>
      <c r="N27" s="655"/>
      <c r="O27" s="655"/>
      <c r="P27" s="655"/>
      <c r="Q27" s="656"/>
      <c r="R27" s="657">
        <v>47519</v>
      </c>
      <c r="S27" s="658"/>
      <c r="T27" s="658"/>
      <c r="U27" s="658"/>
      <c r="V27" s="658"/>
      <c r="W27" s="658"/>
      <c r="X27" s="658"/>
      <c r="Y27" s="659"/>
      <c r="Z27" s="695">
        <v>0.2</v>
      </c>
      <c r="AA27" s="695"/>
      <c r="AB27" s="695"/>
      <c r="AC27" s="695"/>
      <c r="AD27" s="696" t="s">
        <v>122</v>
      </c>
      <c r="AE27" s="696"/>
      <c r="AF27" s="696"/>
      <c r="AG27" s="696"/>
      <c r="AH27" s="696"/>
      <c r="AI27" s="696"/>
      <c r="AJ27" s="696"/>
      <c r="AK27" s="696"/>
      <c r="AL27" s="660" t="s">
        <v>122</v>
      </c>
      <c r="AM27" s="661"/>
      <c r="AN27" s="661"/>
      <c r="AO27" s="697"/>
      <c r="AP27" s="654" t="s">
        <v>287</v>
      </c>
      <c r="AQ27" s="655"/>
      <c r="AR27" s="655"/>
      <c r="AS27" s="655"/>
      <c r="AT27" s="655"/>
      <c r="AU27" s="655"/>
      <c r="AV27" s="655"/>
      <c r="AW27" s="655"/>
      <c r="AX27" s="655"/>
      <c r="AY27" s="655"/>
      <c r="AZ27" s="655"/>
      <c r="BA27" s="655"/>
      <c r="BB27" s="655"/>
      <c r="BC27" s="655"/>
      <c r="BD27" s="655"/>
      <c r="BE27" s="655"/>
      <c r="BF27" s="656"/>
      <c r="BG27" s="657">
        <v>2382629</v>
      </c>
      <c r="BH27" s="658"/>
      <c r="BI27" s="658"/>
      <c r="BJ27" s="658"/>
      <c r="BK27" s="658"/>
      <c r="BL27" s="658"/>
      <c r="BM27" s="658"/>
      <c r="BN27" s="659"/>
      <c r="BO27" s="695">
        <v>100</v>
      </c>
      <c r="BP27" s="695"/>
      <c r="BQ27" s="695"/>
      <c r="BR27" s="695"/>
      <c r="BS27" s="696" t="s">
        <v>122</v>
      </c>
      <c r="BT27" s="696"/>
      <c r="BU27" s="696"/>
      <c r="BV27" s="696"/>
      <c r="BW27" s="696"/>
      <c r="BX27" s="696"/>
      <c r="BY27" s="696"/>
      <c r="BZ27" s="696"/>
      <c r="CA27" s="696"/>
      <c r="CB27" s="736"/>
      <c r="CD27" s="654" t="s">
        <v>288</v>
      </c>
      <c r="CE27" s="655"/>
      <c r="CF27" s="655"/>
      <c r="CG27" s="655"/>
      <c r="CH27" s="655"/>
      <c r="CI27" s="655"/>
      <c r="CJ27" s="655"/>
      <c r="CK27" s="655"/>
      <c r="CL27" s="655"/>
      <c r="CM27" s="655"/>
      <c r="CN27" s="655"/>
      <c r="CO27" s="655"/>
      <c r="CP27" s="655"/>
      <c r="CQ27" s="656"/>
      <c r="CR27" s="657">
        <v>3661246</v>
      </c>
      <c r="CS27" s="670"/>
      <c r="CT27" s="670"/>
      <c r="CU27" s="670"/>
      <c r="CV27" s="670"/>
      <c r="CW27" s="670"/>
      <c r="CX27" s="670"/>
      <c r="CY27" s="671"/>
      <c r="CZ27" s="660">
        <v>16.399999999999999</v>
      </c>
      <c r="DA27" s="672"/>
      <c r="DB27" s="672"/>
      <c r="DC27" s="673"/>
      <c r="DD27" s="663">
        <v>1393394</v>
      </c>
      <c r="DE27" s="670"/>
      <c r="DF27" s="670"/>
      <c r="DG27" s="670"/>
      <c r="DH27" s="670"/>
      <c r="DI27" s="670"/>
      <c r="DJ27" s="670"/>
      <c r="DK27" s="671"/>
      <c r="DL27" s="663">
        <v>918885</v>
      </c>
      <c r="DM27" s="670"/>
      <c r="DN27" s="670"/>
      <c r="DO27" s="670"/>
      <c r="DP27" s="670"/>
      <c r="DQ27" s="670"/>
      <c r="DR27" s="670"/>
      <c r="DS27" s="670"/>
      <c r="DT27" s="670"/>
      <c r="DU27" s="670"/>
      <c r="DV27" s="671"/>
      <c r="DW27" s="660">
        <v>8.6999999999999993</v>
      </c>
      <c r="DX27" s="672"/>
      <c r="DY27" s="672"/>
      <c r="DZ27" s="672"/>
      <c r="EA27" s="672"/>
      <c r="EB27" s="672"/>
      <c r="EC27" s="684"/>
    </row>
    <row r="28" spans="2:133" ht="11.25" customHeight="1" x14ac:dyDescent="0.15">
      <c r="B28" s="654" t="s">
        <v>289</v>
      </c>
      <c r="C28" s="655"/>
      <c r="D28" s="655"/>
      <c r="E28" s="655"/>
      <c r="F28" s="655"/>
      <c r="G28" s="655"/>
      <c r="H28" s="655"/>
      <c r="I28" s="655"/>
      <c r="J28" s="655"/>
      <c r="K28" s="655"/>
      <c r="L28" s="655"/>
      <c r="M28" s="655"/>
      <c r="N28" s="655"/>
      <c r="O28" s="655"/>
      <c r="P28" s="655"/>
      <c r="Q28" s="656"/>
      <c r="R28" s="657">
        <v>107275</v>
      </c>
      <c r="S28" s="658"/>
      <c r="T28" s="658"/>
      <c r="U28" s="658"/>
      <c r="V28" s="658"/>
      <c r="W28" s="658"/>
      <c r="X28" s="658"/>
      <c r="Y28" s="659"/>
      <c r="Z28" s="695">
        <v>0.5</v>
      </c>
      <c r="AA28" s="695"/>
      <c r="AB28" s="695"/>
      <c r="AC28" s="695"/>
      <c r="AD28" s="696" t="s">
        <v>122</v>
      </c>
      <c r="AE28" s="696"/>
      <c r="AF28" s="696"/>
      <c r="AG28" s="696"/>
      <c r="AH28" s="696"/>
      <c r="AI28" s="696"/>
      <c r="AJ28" s="696"/>
      <c r="AK28" s="696"/>
      <c r="AL28" s="660" t="s">
        <v>122</v>
      </c>
      <c r="AM28" s="661"/>
      <c r="AN28" s="661"/>
      <c r="AO28" s="697"/>
      <c r="AP28" s="654"/>
      <c r="AQ28" s="655"/>
      <c r="AR28" s="655"/>
      <c r="AS28" s="655"/>
      <c r="AT28" s="655"/>
      <c r="AU28" s="655"/>
      <c r="AV28" s="655"/>
      <c r="AW28" s="655"/>
      <c r="AX28" s="655"/>
      <c r="AY28" s="655"/>
      <c r="AZ28" s="655"/>
      <c r="BA28" s="655"/>
      <c r="BB28" s="655"/>
      <c r="BC28" s="655"/>
      <c r="BD28" s="655"/>
      <c r="BE28" s="655"/>
      <c r="BF28" s="656"/>
      <c r="BG28" s="657"/>
      <c r="BH28" s="658"/>
      <c r="BI28" s="658"/>
      <c r="BJ28" s="658"/>
      <c r="BK28" s="658"/>
      <c r="BL28" s="658"/>
      <c r="BM28" s="658"/>
      <c r="BN28" s="659"/>
      <c r="BO28" s="695"/>
      <c r="BP28" s="695"/>
      <c r="BQ28" s="695"/>
      <c r="BR28" s="695"/>
      <c r="BS28" s="663"/>
      <c r="BT28" s="658"/>
      <c r="BU28" s="658"/>
      <c r="BV28" s="658"/>
      <c r="BW28" s="658"/>
      <c r="BX28" s="658"/>
      <c r="BY28" s="658"/>
      <c r="BZ28" s="658"/>
      <c r="CA28" s="658"/>
      <c r="CB28" s="694"/>
      <c r="CD28" s="654" t="s">
        <v>290</v>
      </c>
      <c r="CE28" s="655"/>
      <c r="CF28" s="655"/>
      <c r="CG28" s="655"/>
      <c r="CH28" s="655"/>
      <c r="CI28" s="655"/>
      <c r="CJ28" s="655"/>
      <c r="CK28" s="655"/>
      <c r="CL28" s="655"/>
      <c r="CM28" s="655"/>
      <c r="CN28" s="655"/>
      <c r="CO28" s="655"/>
      <c r="CP28" s="655"/>
      <c r="CQ28" s="656"/>
      <c r="CR28" s="657">
        <v>2449805</v>
      </c>
      <c r="CS28" s="658"/>
      <c r="CT28" s="658"/>
      <c r="CU28" s="658"/>
      <c r="CV28" s="658"/>
      <c r="CW28" s="658"/>
      <c r="CX28" s="658"/>
      <c r="CY28" s="659"/>
      <c r="CZ28" s="660">
        <v>11</v>
      </c>
      <c r="DA28" s="672"/>
      <c r="DB28" s="672"/>
      <c r="DC28" s="673"/>
      <c r="DD28" s="663">
        <v>2363711</v>
      </c>
      <c r="DE28" s="658"/>
      <c r="DF28" s="658"/>
      <c r="DG28" s="658"/>
      <c r="DH28" s="658"/>
      <c r="DI28" s="658"/>
      <c r="DJ28" s="658"/>
      <c r="DK28" s="659"/>
      <c r="DL28" s="663">
        <v>2363662</v>
      </c>
      <c r="DM28" s="658"/>
      <c r="DN28" s="658"/>
      <c r="DO28" s="658"/>
      <c r="DP28" s="658"/>
      <c r="DQ28" s="658"/>
      <c r="DR28" s="658"/>
      <c r="DS28" s="658"/>
      <c r="DT28" s="658"/>
      <c r="DU28" s="658"/>
      <c r="DV28" s="659"/>
      <c r="DW28" s="660">
        <v>22.3</v>
      </c>
      <c r="DX28" s="672"/>
      <c r="DY28" s="672"/>
      <c r="DZ28" s="672"/>
      <c r="EA28" s="672"/>
      <c r="EB28" s="672"/>
      <c r="EC28" s="684"/>
    </row>
    <row r="29" spans="2:133" ht="11.25" customHeight="1" x14ac:dyDescent="0.15">
      <c r="B29" s="654" t="s">
        <v>291</v>
      </c>
      <c r="C29" s="655"/>
      <c r="D29" s="655"/>
      <c r="E29" s="655"/>
      <c r="F29" s="655"/>
      <c r="G29" s="655"/>
      <c r="H29" s="655"/>
      <c r="I29" s="655"/>
      <c r="J29" s="655"/>
      <c r="K29" s="655"/>
      <c r="L29" s="655"/>
      <c r="M29" s="655"/>
      <c r="N29" s="655"/>
      <c r="O29" s="655"/>
      <c r="P29" s="655"/>
      <c r="Q29" s="656"/>
      <c r="R29" s="657">
        <v>37489</v>
      </c>
      <c r="S29" s="658"/>
      <c r="T29" s="658"/>
      <c r="U29" s="658"/>
      <c r="V29" s="658"/>
      <c r="W29" s="658"/>
      <c r="X29" s="658"/>
      <c r="Y29" s="659"/>
      <c r="Z29" s="695">
        <v>0.2</v>
      </c>
      <c r="AA29" s="695"/>
      <c r="AB29" s="695"/>
      <c r="AC29" s="695"/>
      <c r="AD29" s="696" t="s">
        <v>122</v>
      </c>
      <c r="AE29" s="696"/>
      <c r="AF29" s="696"/>
      <c r="AG29" s="696"/>
      <c r="AH29" s="696"/>
      <c r="AI29" s="696"/>
      <c r="AJ29" s="696"/>
      <c r="AK29" s="696"/>
      <c r="AL29" s="660" t="s">
        <v>122</v>
      </c>
      <c r="AM29" s="661"/>
      <c r="AN29" s="661"/>
      <c r="AO29" s="697"/>
      <c r="AP29" s="638"/>
      <c r="AQ29" s="639"/>
      <c r="AR29" s="639"/>
      <c r="AS29" s="639"/>
      <c r="AT29" s="639"/>
      <c r="AU29" s="639"/>
      <c r="AV29" s="639"/>
      <c r="AW29" s="639"/>
      <c r="AX29" s="639"/>
      <c r="AY29" s="639"/>
      <c r="AZ29" s="639"/>
      <c r="BA29" s="639"/>
      <c r="BB29" s="639"/>
      <c r="BC29" s="639"/>
      <c r="BD29" s="639"/>
      <c r="BE29" s="639"/>
      <c r="BF29" s="640"/>
      <c r="BG29" s="657"/>
      <c r="BH29" s="658"/>
      <c r="BI29" s="658"/>
      <c r="BJ29" s="658"/>
      <c r="BK29" s="658"/>
      <c r="BL29" s="658"/>
      <c r="BM29" s="658"/>
      <c r="BN29" s="659"/>
      <c r="BO29" s="695"/>
      <c r="BP29" s="695"/>
      <c r="BQ29" s="695"/>
      <c r="BR29" s="695"/>
      <c r="BS29" s="696"/>
      <c r="BT29" s="696"/>
      <c r="BU29" s="696"/>
      <c r="BV29" s="696"/>
      <c r="BW29" s="696"/>
      <c r="BX29" s="696"/>
      <c r="BY29" s="696"/>
      <c r="BZ29" s="696"/>
      <c r="CA29" s="696"/>
      <c r="CB29" s="736"/>
      <c r="CD29" s="676" t="s">
        <v>292</v>
      </c>
      <c r="CE29" s="677"/>
      <c r="CF29" s="654" t="s">
        <v>66</v>
      </c>
      <c r="CG29" s="655"/>
      <c r="CH29" s="655"/>
      <c r="CI29" s="655"/>
      <c r="CJ29" s="655"/>
      <c r="CK29" s="655"/>
      <c r="CL29" s="655"/>
      <c r="CM29" s="655"/>
      <c r="CN29" s="655"/>
      <c r="CO29" s="655"/>
      <c r="CP29" s="655"/>
      <c r="CQ29" s="656"/>
      <c r="CR29" s="657">
        <v>2449805</v>
      </c>
      <c r="CS29" s="670"/>
      <c r="CT29" s="670"/>
      <c r="CU29" s="670"/>
      <c r="CV29" s="670"/>
      <c r="CW29" s="670"/>
      <c r="CX29" s="670"/>
      <c r="CY29" s="671"/>
      <c r="CZ29" s="660">
        <v>11</v>
      </c>
      <c r="DA29" s="672"/>
      <c r="DB29" s="672"/>
      <c r="DC29" s="673"/>
      <c r="DD29" s="663">
        <v>2363711</v>
      </c>
      <c r="DE29" s="670"/>
      <c r="DF29" s="670"/>
      <c r="DG29" s="670"/>
      <c r="DH29" s="670"/>
      <c r="DI29" s="670"/>
      <c r="DJ29" s="670"/>
      <c r="DK29" s="671"/>
      <c r="DL29" s="663">
        <v>2363662</v>
      </c>
      <c r="DM29" s="670"/>
      <c r="DN29" s="670"/>
      <c r="DO29" s="670"/>
      <c r="DP29" s="670"/>
      <c r="DQ29" s="670"/>
      <c r="DR29" s="670"/>
      <c r="DS29" s="670"/>
      <c r="DT29" s="670"/>
      <c r="DU29" s="670"/>
      <c r="DV29" s="671"/>
      <c r="DW29" s="660">
        <v>22.3</v>
      </c>
      <c r="DX29" s="672"/>
      <c r="DY29" s="672"/>
      <c r="DZ29" s="672"/>
      <c r="EA29" s="672"/>
      <c r="EB29" s="672"/>
      <c r="EC29" s="684"/>
    </row>
    <row r="30" spans="2:133" ht="11.25" customHeight="1" x14ac:dyDescent="0.15">
      <c r="B30" s="654" t="s">
        <v>293</v>
      </c>
      <c r="C30" s="655"/>
      <c r="D30" s="655"/>
      <c r="E30" s="655"/>
      <c r="F30" s="655"/>
      <c r="G30" s="655"/>
      <c r="H30" s="655"/>
      <c r="I30" s="655"/>
      <c r="J30" s="655"/>
      <c r="K30" s="655"/>
      <c r="L30" s="655"/>
      <c r="M30" s="655"/>
      <c r="N30" s="655"/>
      <c r="O30" s="655"/>
      <c r="P30" s="655"/>
      <c r="Q30" s="656"/>
      <c r="R30" s="657">
        <v>2954970</v>
      </c>
      <c r="S30" s="658"/>
      <c r="T30" s="658"/>
      <c r="U30" s="658"/>
      <c r="V30" s="658"/>
      <c r="W30" s="658"/>
      <c r="X30" s="658"/>
      <c r="Y30" s="659"/>
      <c r="Z30" s="695">
        <v>12.5</v>
      </c>
      <c r="AA30" s="695"/>
      <c r="AB30" s="695"/>
      <c r="AC30" s="695"/>
      <c r="AD30" s="696" t="s">
        <v>122</v>
      </c>
      <c r="AE30" s="696"/>
      <c r="AF30" s="696"/>
      <c r="AG30" s="696"/>
      <c r="AH30" s="696"/>
      <c r="AI30" s="696"/>
      <c r="AJ30" s="696"/>
      <c r="AK30" s="696"/>
      <c r="AL30" s="660" t="s">
        <v>122</v>
      </c>
      <c r="AM30" s="661"/>
      <c r="AN30" s="661"/>
      <c r="AO30" s="697"/>
      <c r="AP30" s="709" t="s">
        <v>211</v>
      </c>
      <c r="AQ30" s="710"/>
      <c r="AR30" s="710"/>
      <c r="AS30" s="710"/>
      <c r="AT30" s="710"/>
      <c r="AU30" s="710"/>
      <c r="AV30" s="710"/>
      <c r="AW30" s="710"/>
      <c r="AX30" s="710"/>
      <c r="AY30" s="710"/>
      <c r="AZ30" s="710"/>
      <c r="BA30" s="710"/>
      <c r="BB30" s="710"/>
      <c r="BC30" s="710"/>
      <c r="BD30" s="710"/>
      <c r="BE30" s="710"/>
      <c r="BF30" s="711"/>
      <c r="BG30" s="709" t="s">
        <v>294</v>
      </c>
      <c r="BH30" s="727"/>
      <c r="BI30" s="727"/>
      <c r="BJ30" s="727"/>
      <c r="BK30" s="727"/>
      <c r="BL30" s="727"/>
      <c r="BM30" s="727"/>
      <c r="BN30" s="727"/>
      <c r="BO30" s="727"/>
      <c r="BP30" s="727"/>
      <c r="BQ30" s="728"/>
      <c r="BR30" s="709" t="s">
        <v>295</v>
      </c>
      <c r="BS30" s="727"/>
      <c r="BT30" s="727"/>
      <c r="BU30" s="727"/>
      <c r="BV30" s="727"/>
      <c r="BW30" s="727"/>
      <c r="BX30" s="727"/>
      <c r="BY30" s="727"/>
      <c r="BZ30" s="727"/>
      <c r="CA30" s="727"/>
      <c r="CB30" s="728"/>
      <c r="CD30" s="678"/>
      <c r="CE30" s="679"/>
      <c r="CF30" s="654" t="s">
        <v>296</v>
      </c>
      <c r="CG30" s="655"/>
      <c r="CH30" s="655"/>
      <c r="CI30" s="655"/>
      <c r="CJ30" s="655"/>
      <c r="CK30" s="655"/>
      <c r="CL30" s="655"/>
      <c r="CM30" s="655"/>
      <c r="CN30" s="655"/>
      <c r="CO30" s="655"/>
      <c r="CP30" s="655"/>
      <c r="CQ30" s="656"/>
      <c r="CR30" s="657">
        <v>2377122</v>
      </c>
      <c r="CS30" s="658"/>
      <c r="CT30" s="658"/>
      <c r="CU30" s="658"/>
      <c r="CV30" s="658"/>
      <c r="CW30" s="658"/>
      <c r="CX30" s="658"/>
      <c r="CY30" s="659"/>
      <c r="CZ30" s="660">
        <v>10.7</v>
      </c>
      <c r="DA30" s="672"/>
      <c r="DB30" s="672"/>
      <c r="DC30" s="673"/>
      <c r="DD30" s="663">
        <v>2291028</v>
      </c>
      <c r="DE30" s="658"/>
      <c r="DF30" s="658"/>
      <c r="DG30" s="658"/>
      <c r="DH30" s="658"/>
      <c r="DI30" s="658"/>
      <c r="DJ30" s="658"/>
      <c r="DK30" s="659"/>
      <c r="DL30" s="663">
        <v>2291028</v>
      </c>
      <c r="DM30" s="658"/>
      <c r="DN30" s="658"/>
      <c r="DO30" s="658"/>
      <c r="DP30" s="658"/>
      <c r="DQ30" s="658"/>
      <c r="DR30" s="658"/>
      <c r="DS30" s="658"/>
      <c r="DT30" s="658"/>
      <c r="DU30" s="658"/>
      <c r="DV30" s="659"/>
      <c r="DW30" s="660">
        <v>21.6</v>
      </c>
      <c r="DX30" s="672"/>
      <c r="DY30" s="672"/>
      <c r="DZ30" s="672"/>
      <c r="EA30" s="672"/>
      <c r="EB30" s="672"/>
      <c r="EC30" s="684"/>
    </row>
    <row r="31" spans="2:133" ht="11.25" customHeight="1" x14ac:dyDescent="0.15">
      <c r="B31" s="724" t="s">
        <v>297</v>
      </c>
      <c r="C31" s="725"/>
      <c r="D31" s="725"/>
      <c r="E31" s="725"/>
      <c r="F31" s="725"/>
      <c r="G31" s="725"/>
      <c r="H31" s="725"/>
      <c r="I31" s="725"/>
      <c r="J31" s="725"/>
      <c r="K31" s="725"/>
      <c r="L31" s="725"/>
      <c r="M31" s="725"/>
      <c r="N31" s="725"/>
      <c r="O31" s="725"/>
      <c r="P31" s="725"/>
      <c r="Q31" s="726"/>
      <c r="R31" s="657" t="s">
        <v>122</v>
      </c>
      <c r="S31" s="658"/>
      <c r="T31" s="658"/>
      <c r="U31" s="658"/>
      <c r="V31" s="658"/>
      <c r="W31" s="658"/>
      <c r="X31" s="658"/>
      <c r="Y31" s="659"/>
      <c r="Z31" s="695" t="s">
        <v>122</v>
      </c>
      <c r="AA31" s="695"/>
      <c r="AB31" s="695"/>
      <c r="AC31" s="695"/>
      <c r="AD31" s="696" t="s">
        <v>122</v>
      </c>
      <c r="AE31" s="696"/>
      <c r="AF31" s="696"/>
      <c r="AG31" s="696"/>
      <c r="AH31" s="696"/>
      <c r="AI31" s="696"/>
      <c r="AJ31" s="696"/>
      <c r="AK31" s="696"/>
      <c r="AL31" s="660" t="s">
        <v>122</v>
      </c>
      <c r="AM31" s="661"/>
      <c r="AN31" s="661"/>
      <c r="AO31" s="697"/>
      <c r="AP31" s="729" t="s">
        <v>298</v>
      </c>
      <c r="AQ31" s="730"/>
      <c r="AR31" s="730"/>
      <c r="AS31" s="730"/>
      <c r="AT31" s="731" t="s">
        <v>299</v>
      </c>
      <c r="AU31" s="218"/>
      <c r="AV31" s="218"/>
      <c r="AW31" s="218"/>
      <c r="AX31" s="715" t="s">
        <v>177</v>
      </c>
      <c r="AY31" s="716"/>
      <c r="AZ31" s="716"/>
      <c r="BA31" s="716"/>
      <c r="BB31" s="716"/>
      <c r="BC31" s="716"/>
      <c r="BD31" s="716"/>
      <c r="BE31" s="716"/>
      <c r="BF31" s="717"/>
      <c r="BG31" s="719">
        <v>98.7</v>
      </c>
      <c r="BH31" s="720"/>
      <c r="BI31" s="720"/>
      <c r="BJ31" s="720"/>
      <c r="BK31" s="720"/>
      <c r="BL31" s="720"/>
      <c r="BM31" s="721">
        <v>94.5</v>
      </c>
      <c r="BN31" s="720"/>
      <c r="BO31" s="720"/>
      <c r="BP31" s="720"/>
      <c r="BQ31" s="722"/>
      <c r="BR31" s="719">
        <v>98.3</v>
      </c>
      <c r="BS31" s="720"/>
      <c r="BT31" s="720"/>
      <c r="BU31" s="720"/>
      <c r="BV31" s="720"/>
      <c r="BW31" s="720"/>
      <c r="BX31" s="721">
        <v>94</v>
      </c>
      <c r="BY31" s="720"/>
      <c r="BZ31" s="720"/>
      <c r="CA31" s="720"/>
      <c r="CB31" s="722"/>
      <c r="CD31" s="678"/>
      <c r="CE31" s="679"/>
      <c r="CF31" s="654" t="s">
        <v>300</v>
      </c>
      <c r="CG31" s="655"/>
      <c r="CH31" s="655"/>
      <c r="CI31" s="655"/>
      <c r="CJ31" s="655"/>
      <c r="CK31" s="655"/>
      <c r="CL31" s="655"/>
      <c r="CM31" s="655"/>
      <c r="CN31" s="655"/>
      <c r="CO31" s="655"/>
      <c r="CP31" s="655"/>
      <c r="CQ31" s="656"/>
      <c r="CR31" s="657">
        <v>72683</v>
      </c>
      <c r="CS31" s="670"/>
      <c r="CT31" s="670"/>
      <c r="CU31" s="670"/>
      <c r="CV31" s="670"/>
      <c r="CW31" s="670"/>
      <c r="CX31" s="670"/>
      <c r="CY31" s="671"/>
      <c r="CZ31" s="660">
        <v>0.3</v>
      </c>
      <c r="DA31" s="672"/>
      <c r="DB31" s="672"/>
      <c r="DC31" s="673"/>
      <c r="DD31" s="663">
        <v>72683</v>
      </c>
      <c r="DE31" s="670"/>
      <c r="DF31" s="670"/>
      <c r="DG31" s="670"/>
      <c r="DH31" s="670"/>
      <c r="DI31" s="670"/>
      <c r="DJ31" s="670"/>
      <c r="DK31" s="671"/>
      <c r="DL31" s="663">
        <v>72634</v>
      </c>
      <c r="DM31" s="670"/>
      <c r="DN31" s="670"/>
      <c r="DO31" s="670"/>
      <c r="DP31" s="670"/>
      <c r="DQ31" s="670"/>
      <c r="DR31" s="670"/>
      <c r="DS31" s="670"/>
      <c r="DT31" s="670"/>
      <c r="DU31" s="670"/>
      <c r="DV31" s="671"/>
      <c r="DW31" s="660">
        <v>0.7</v>
      </c>
      <c r="DX31" s="672"/>
      <c r="DY31" s="672"/>
      <c r="DZ31" s="672"/>
      <c r="EA31" s="672"/>
      <c r="EB31" s="672"/>
      <c r="EC31" s="684"/>
    </row>
    <row r="32" spans="2:133" ht="11.25" customHeight="1" x14ac:dyDescent="0.15">
      <c r="B32" s="654" t="s">
        <v>301</v>
      </c>
      <c r="C32" s="655"/>
      <c r="D32" s="655"/>
      <c r="E32" s="655"/>
      <c r="F32" s="655"/>
      <c r="G32" s="655"/>
      <c r="H32" s="655"/>
      <c r="I32" s="655"/>
      <c r="J32" s="655"/>
      <c r="K32" s="655"/>
      <c r="L32" s="655"/>
      <c r="M32" s="655"/>
      <c r="N32" s="655"/>
      <c r="O32" s="655"/>
      <c r="P32" s="655"/>
      <c r="Q32" s="656"/>
      <c r="R32" s="657">
        <v>1365128</v>
      </c>
      <c r="S32" s="658"/>
      <c r="T32" s="658"/>
      <c r="U32" s="658"/>
      <c r="V32" s="658"/>
      <c r="W32" s="658"/>
      <c r="X32" s="658"/>
      <c r="Y32" s="659"/>
      <c r="Z32" s="695">
        <v>5.8</v>
      </c>
      <c r="AA32" s="695"/>
      <c r="AB32" s="695"/>
      <c r="AC32" s="695"/>
      <c r="AD32" s="696" t="s">
        <v>122</v>
      </c>
      <c r="AE32" s="696"/>
      <c r="AF32" s="696"/>
      <c r="AG32" s="696"/>
      <c r="AH32" s="696"/>
      <c r="AI32" s="696"/>
      <c r="AJ32" s="696"/>
      <c r="AK32" s="696"/>
      <c r="AL32" s="660" t="s">
        <v>122</v>
      </c>
      <c r="AM32" s="661"/>
      <c r="AN32" s="661"/>
      <c r="AO32" s="697"/>
      <c r="AP32" s="698"/>
      <c r="AQ32" s="699"/>
      <c r="AR32" s="699"/>
      <c r="AS32" s="699"/>
      <c r="AT32" s="732"/>
      <c r="AU32" s="214" t="s">
        <v>302</v>
      </c>
      <c r="AX32" s="654" t="s">
        <v>303</v>
      </c>
      <c r="AY32" s="655"/>
      <c r="AZ32" s="655"/>
      <c r="BA32" s="655"/>
      <c r="BB32" s="655"/>
      <c r="BC32" s="655"/>
      <c r="BD32" s="655"/>
      <c r="BE32" s="655"/>
      <c r="BF32" s="656"/>
      <c r="BG32" s="723">
        <v>99.2</v>
      </c>
      <c r="BH32" s="670"/>
      <c r="BI32" s="670"/>
      <c r="BJ32" s="670"/>
      <c r="BK32" s="670"/>
      <c r="BL32" s="670"/>
      <c r="BM32" s="661">
        <v>97</v>
      </c>
      <c r="BN32" s="670"/>
      <c r="BO32" s="670"/>
      <c r="BP32" s="670"/>
      <c r="BQ32" s="693"/>
      <c r="BR32" s="723">
        <v>99.2</v>
      </c>
      <c r="BS32" s="670"/>
      <c r="BT32" s="670"/>
      <c r="BU32" s="670"/>
      <c r="BV32" s="670"/>
      <c r="BW32" s="670"/>
      <c r="BX32" s="661">
        <v>96.9</v>
      </c>
      <c r="BY32" s="670"/>
      <c r="BZ32" s="670"/>
      <c r="CA32" s="670"/>
      <c r="CB32" s="693"/>
      <c r="CD32" s="680"/>
      <c r="CE32" s="681"/>
      <c r="CF32" s="654" t="s">
        <v>304</v>
      </c>
      <c r="CG32" s="655"/>
      <c r="CH32" s="655"/>
      <c r="CI32" s="655"/>
      <c r="CJ32" s="655"/>
      <c r="CK32" s="655"/>
      <c r="CL32" s="655"/>
      <c r="CM32" s="655"/>
      <c r="CN32" s="655"/>
      <c r="CO32" s="655"/>
      <c r="CP32" s="655"/>
      <c r="CQ32" s="656"/>
      <c r="CR32" s="657" t="s">
        <v>122</v>
      </c>
      <c r="CS32" s="658"/>
      <c r="CT32" s="658"/>
      <c r="CU32" s="658"/>
      <c r="CV32" s="658"/>
      <c r="CW32" s="658"/>
      <c r="CX32" s="658"/>
      <c r="CY32" s="659"/>
      <c r="CZ32" s="660" t="s">
        <v>122</v>
      </c>
      <c r="DA32" s="672"/>
      <c r="DB32" s="672"/>
      <c r="DC32" s="673"/>
      <c r="DD32" s="663" t="s">
        <v>122</v>
      </c>
      <c r="DE32" s="658"/>
      <c r="DF32" s="658"/>
      <c r="DG32" s="658"/>
      <c r="DH32" s="658"/>
      <c r="DI32" s="658"/>
      <c r="DJ32" s="658"/>
      <c r="DK32" s="659"/>
      <c r="DL32" s="663" t="s">
        <v>122</v>
      </c>
      <c r="DM32" s="658"/>
      <c r="DN32" s="658"/>
      <c r="DO32" s="658"/>
      <c r="DP32" s="658"/>
      <c r="DQ32" s="658"/>
      <c r="DR32" s="658"/>
      <c r="DS32" s="658"/>
      <c r="DT32" s="658"/>
      <c r="DU32" s="658"/>
      <c r="DV32" s="659"/>
      <c r="DW32" s="660" t="s">
        <v>122</v>
      </c>
      <c r="DX32" s="672"/>
      <c r="DY32" s="672"/>
      <c r="DZ32" s="672"/>
      <c r="EA32" s="672"/>
      <c r="EB32" s="672"/>
      <c r="EC32" s="684"/>
    </row>
    <row r="33" spans="2:133" ht="11.25" customHeight="1" x14ac:dyDescent="0.15">
      <c r="B33" s="654" t="s">
        <v>305</v>
      </c>
      <c r="C33" s="655"/>
      <c r="D33" s="655"/>
      <c r="E33" s="655"/>
      <c r="F33" s="655"/>
      <c r="G33" s="655"/>
      <c r="H33" s="655"/>
      <c r="I33" s="655"/>
      <c r="J33" s="655"/>
      <c r="K33" s="655"/>
      <c r="L33" s="655"/>
      <c r="M33" s="655"/>
      <c r="N33" s="655"/>
      <c r="O33" s="655"/>
      <c r="P33" s="655"/>
      <c r="Q33" s="656"/>
      <c r="R33" s="657">
        <v>25316</v>
      </c>
      <c r="S33" s="658"/>
      <c r="T33" s="658"/>
      <c r="U33" s="658"/>
      <c r="V33" s="658"/>
      <c r="W33" s="658"/>
      <c r="X33" s="658"/>
      <c r="Y33" s="659"/>
      <c r="Z33" s="695">
        <v>0.1</v>
      </c>
      <c r="AA33" s="695"/>
      <c r="AB33" s="695"/>
      <c r="AC33" s="695"/>
      <c r="AD33" s="696" t="s">
        <v>122</v>
      </c>
      <c r="AE33" s="696"/>
      <c r="AF33" s="696"/>
      <c r="AG33" s="696"/>
      <c r="AH33" s="696"/>
      <c r="AI33" s="696"/>
      <c r="AJ33" s="696"/>
      <c r="AK33" s="696"/>
      <c r="AL33" s="660" t="s">
        <v>122</v>
      </c>
      <c r="AM33" s="661"/>
      <c r="AN33" s="661"/>
      <c r="AO33" s="697"/>
      <c r="AP33" s="700"/>
      <c r="AQ33" s="701"/>
      <c r="AR33" s="701"/>
      <c r="AS33" s="701"/>
      <c r="AT33" s="733"/>
      <c r="AU33" s="219"/>
      <c r="AV33" s="219"/>
      <c r="AW33" s="219"/>
      <c r="AX33" s="638" t="s">
        <v>306</v>
      </c>
      <c r="AY33" s="639"/>
      <c r="AZ33" s="639"/>
      <c r="BA33" s="639"/>
      <c r="BB33" s="639"/>
      <c r="BC33" s="639"/>
      <c r="BD33" s="639"/>
      <c r="BE33" s="639"/>
      <c r="BF33" s="640"/>
      <c r="BG33" s="718">
        <v>97.9</v>
      </c>
      <c r="BH33" s="642"/>
      <c r="BI33" s="642"/>
      <c r="BJ33" s="642"/>
      <c r="BK33" s="642"/>
      <c r="BL33" s="642"/>
      <c r="BM33" s="688">
        <v>91</v>
      </c>
      <c r="BN33" s="642"/>
      <c r="BO33" s="642"/>
      <c r="BP33" s="642"/>
      <c r="BQ33" s="705"/>
      <c r="BR33" s="718">
        <v>97.2</v>
      </c>
      <c r="BS33" s="642"/>
      <c r="BT33" s="642"/>
      <c r="BU33" s="642"/>
      <c r="BV33" s="642"/>
      <c r="BW33" s="642"/>
      <c r="BX33" s="688">
        <v>90.3</v>
      </c>
      <c r="BY33" s="642"/>
      <c r="BZ33" s="642"/>
      <c r="CA33" s="642"/>
      <c r="CB33" s="705"/>
      <c r="CD33" s="654" t="s">
        <v>307</v>
      </c>
      <c r="CE33" s="655"/>
      <c r="CF33" s="655"/>
      <c r="CG33" s="655"/>
      <c r="CH33" s="655"/>
      <c r="CI33" s="655"/>
      <c r="CJ33" s="655"/>
      <c r="CK33" s="655"/>
      <c r="CL33" s="655"/>
      <c r="CM33" s="655"/>
      <c r="CN33" s="655"/>
      <c r="CO33" s="655"/>
      <c r="CP33" s="655"/>
      <c r="CQ33" s="656"/>
      <c r="CR33" s="657">
        <v>10160675</v>
      </c>
      <c r="CS33" s="670"/>
      <c r="CT33" s="670"/>
      <c r="CU33" s="670"/>
      <c r="CV33" s="670"/>
      <c r="CW33" s="670"/>
      <c r="CX33" s="670"/>
      <c r="CY33" s="671"/>
      <c r="CZ33" s="660">
        <v>45.6</v>
      </c>
      <c r="DA33" s="672"/>
      <c r="DB33" s="672"/>
      <c r="DC33" s="673"/>
      <c r="DD33" s="663">
        <v>6403109</v>
      </c>
      <c r="DE33" s="670"/>
      <c r="DF33" s="670"/>
      <c r="DG33" s="670"/>
      <c r="DH33" s="670"/>
      <c r="DI33" s="670"/>
      <c r="DJ33" s="670"/>
      <c r="DK33" s="671"/>
      <c r="DL33" s="663">
        <v>4365542</v>
      </c>
      <c r="DM33" s="670"/>
      <c r="DN33" s="670"/>
      <c r="DO33" s="670"/>
      <c r="DP33" s="670"/>
      <c r="DQ33" s="670"/>
      <c r="DR33" s="670"/>
      <c r="DS33" s="670"/>
      <c r="DT33" s="670"/>
      <c r="DU33" s="670"/>
      <c r="DV33" s="671"/>
      <c r="DW33" s="660">
        <v>41.2</v>
      </c>
      <c r="DX33" s="672"/>
      <c r="DY33" s="672"/>
      <c r="DZ33" s="672"/>
      <c r="EA33" s="672"/>
      <c r="EB33" s="672"/>
      <c r="EC33" s="684"/>
    </row>
    <row r="34" spans="2:133" ht="11.25" customHeight="1" x14ac:dyDescent="0.15">
      <c r="B34" s="654" t="s">
        <v>308</v>
      </c>
      <c r="C34" s="655"/>
      <c r="D34" s="655"/>
      <c r="E34" s="655"/>
      <c r="F34" s="655"/>
      <c r="G34" s="655"/>
      <c r="H34" s="655"/>
      <c r="I34" s="655"/>
      <c r="J34" s="655"/>
      <c r="K34" s="655"/>
      <c r="L34" s="655"/>
      <c r="M34" s="655"/>
      <c r="N34" s="655"/>
      <c r="O34" s="655"/>
      <c r="P34" s="655"/>
      <c r="Q34" s="656"/>
      <c r="R34" s="657">
        <v>621702</v>
      </c>
      <c r="S34" s="658"/>
      <c r="T34" s="658"/>
      <c r="U34" s="658"/>
      <c r="V34" s="658"/>
      <c r="W34" s="658"/>
      <c r="X34" s="658"/>
      <c r="Y34" s="659"/>
      <c r="Z34" s="695">
        <v>2.6</v>
      </c>
      <c r="AA34" s="695"/>
      <c r="AB34" s="695"/>
      <c r="AC34" s="695"/>
      <c r="AD34" s="696" t="s">
        <v>122</v>
      </c>
      <c r="AE34" s="696"/>
      <c r="AF34" s="696"/>
      <c r="AG34" s="696"/>
      <c r="AH34" s="696"/>
      <c r="AI34" s="696"/>
      <c r="AJ34" s="696"/>
      <c r="AK34" s="696"/>
      <c r="AL34" s="660" t="s">
        <v>122</v>
      </c>
      <c r="AM34" s="661"/>
      <c r="AN34" s="661"/>
      <c r="AO34" s="697"/>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54" t="s">
        <v>309</v>
      </c>
      <c r="CE34" s="655"/>
      <c r="CF34" s="655"/>
      <c r="CG34" s="655"/>
      <c r="CH34" s="655"/>
      <c r="CI34" s="655"/>
      <c r="CJ34" s="655"/>
      <c r="CK34" s="655"/>
      <c r="CL34" s="655"/>
      <c r="CM34" s="655"/>
      <c r="CN34" s="655"/>
      <c r="CO34" s="655"/>
      <c r="CP34" s="655"/>
      <c r="CQ34" s="656"/>
      <c r="CR34" s="657">
        <v>2893667</v>
      </c>
      <c r="CS34" s="658"/>
      <c r="CT34" s="658"/>
      <c r="CU34" s="658"/>
      <c r="CV34" s="658"/>
      <c r="CW34" s="658"/>
      <c r="CX34" s="658"/>
      <c r="CY34" s="659"/>
      <c r="CZ34" s="660">
        <v>13</v>
      </c>
      <c r="DA34" s="672"/>
      <c r="DB34" s="672"/>
      <c r="DC34" s="673"/>
      <c r="DD34" s="663">
        <v>2032183</v>
      </c>
      <c r="DE34" s="658"/>
      <c r="DF34" s="658"/>
      <c r="DG34" s="658"/>
      <c r="DH34" s="658"/>
      <c r="DI34" s="658"/>
      <c r="DJ34" s="658"/>
      <c r="DK34" s="659"/>
      <c r="DL34" s="663">
        <v>1468676</v>
      </c>
      <c r="DM34" s="658"/>
      <c r="DN34" s="658"/>
      <c r="DO34" s="658"/>
      <c r="DP34" s="658"/>
      <c r="DQ34" s="658"/>
      <c r="DR34" s="658"/>
      <c r="DS34" s="658"/>
      <c r="DT34" s="658"/>
      <c r="DU34" s="658"/>
      <c r="DV34" s="659"/>
      <c r="DW34" s="660">
        <v>13.9</v>
      </c>
      <c r="DX34" s="672"/>
      <c r="DY34" s="672"/>
      <c r="DZ34" s="672"/>
      <c r="EA34" s="672"/>
      <c r="EB34" s="672"/>
      <c r="EC34" s="684"/>
    </row>
    <row r="35" spans="2:133" ht="11.25" customHeight="1" x14ac:dyDescent="0.15">
      <c r="B35" s="654" t="s">
        <v>310</v>
      </c>
      <c r="C35" s="655"/>
      <c r="D35" s="655"/>
      <c r="E35" s="655"/>
      <c r="F35" s="655"/>
      <c r="G35" s="655"/>
      <c r="H35" s="655"/>
      <c r="I35" s="655"/>
      <c r="J35" s="655"/>
      <c r="K35" s="655"/>
      <c r="L35" s="655"/>
      <c r="M35" s="655"/>
      <c r="N35" s="655"/>
      <c r="O35" s="655"/>
      <c r="P35" s="655"/>
      <c r="Q35" s="656"/>
      <c r="R35" s="657">
        <v>1346587</v>
      </c>
      <c r="S35" s="658"/>
      <c r="T35" s="658"/>
      <c r="U35" s="658"/>
      <c r="V35" s="658"/>
      <c r="W35" s="658"/>
      <c r="X35" s="658"/>
      <c r="Y35" s="659"/>
      <c r="Z35" s="695">
        <v>5.7</v>
      </c>
      <c r="AA35" s="695"/>
      <c r="AB35" s="695"/>
      <c r="AC35" s="695"/>
      <c r="AD35" s="696" t="s">
        <v>122</v>
      </c>
      <c r="AE35" s="696"/>
      <c r="AF35" s="696"/>
      <c r="AG35" s="696"/>
      <c r="AH35" s="696"/>
      <c r="AI35" s="696"/>
      <c r="AJ35" s="696"/>
      <c r="AK35" s="696"/>
      <c r="AL35" s="660" t="s">
        <v>122</v>
      </c>
      <c r="AM35" s="661"/>
      <c r="AN35" s="661"/>
      <c r="AO35" s="697"/>
      <c r="AP35" s="222"/>
      <c r="AQ35" s="709" t="s">
        <v>311</v>
      </c>
      <c r="AR35" s="710"/>
      <c r="AS35" s="710"/>
      <c r="AT35" s="710"/>
      <c r="AU35" s="710"/>
      <c r="AV35" s="710"/>
      <c r="AW35" s="710"/>
      <c r="AX35" s="710"/>
      <c r="AY35" s="710"/>
      <c r="AZ35" s="710"/>
      <c r="BA35" s="710"/>
      <c r="BB35" s="710"/>
      <c r="BC35" s="710"/>
      <c r="BD35" s="710"/>
      <c r="BE35" s="710"/>
      <c r="BF35" s="711"/>
      <c r="BG35" s="709" t="s">
        <v>312</v>
      </c>
      <c r="BH35" s="710"/>
      <c r="BI35" s="710"/>
      <c r="BJ35" s="710"/>
      <c r="BK35" s="710"/>
      <c r="BL35" s="710"/>
      <c r="BM35" s="710"/>
      <c r="BN35" s="710"/>
      <c r="BO35" s="710"/>
      <c r="BP35" s="710"/>
      <c r="BQ35" s="710"/>
      <c r="BR35" s="710"/>
      <c r="BS35" s="710"/>
      <c r="BT35" s="710"/>
      <c r="BU35" s="710"/>
      <c r="BV35" s="710"/>
      <c r="BW35" s="710"/>
      <c r="BX35" s="710"/>
      <c r="BY35" s="710"/>
      <c r="BZ35" s="710"/>
      <c r="CA35" s="710"/>
      <c r="CB35" s="711"/>
      <c r="CD35" s="654" t="s">
        <v>313</v>
      </c>
      <c r="CE35" s="655"/>
      <c r="CF35" s="655"/>
      <c r="CG35" s="655"/>
      <c r="CH35" s="655"/>
      <c r="CI35" s="655"/>
      <c r="CJ35" s="655"/>
      <c r="CK35" s="655"/>
      <c r="CL35" s="655"/>
      <c r="CM35" s="655"/>
      <c r="CN35" s="655"/>
      <c r="CO35" s="655"/>
      <c r="CP35" s="655"/>
      <c r="CQ35" s="656"/>
      <c r="CR35" s="657">
        <v>44950</v>
      </c>
      <c r="CS35" s="670"/>
      <c r="CT35" s="670"/>
      <c r="CU35" s="670"/>
      <c r="CV35" s="670"/>
      <c r="CW35" s="670"/>
      <c r="CX35" s="670"/>
      <c r="CY35" s="671"/>
      <c r="CZ35" s="660">
        <v>0.2</v>
      </c>
      <c r="DA35" s="672"/>
      <c r="DB35" s="672"/>
      <c r="DC35" s="673"/>
      <c r="DD35" s="663">
        <v>33514</v>
      </c>
      <c r="DE35" s="670"/>
      <c r="DF35" s="670"/>
      <c r="DG35" s="670"/>
      <c r="DH35" s="670"/>
      <c r="DI35" s="670"/>
      <c r="DJ35" s="670"/>
      <c r="DK35" s="671"/>
      <c r="DL35" s="663">
        <v>33514</v>
      </c>
      <c r="DM35" s="670"/>
      <c r="DN35" s="670"/>
      <c r="DO35" s="670"/>
      <c r="DP35" s="670"/>
      <c r="DQ35" s="670"/>
      <c r="DR35" s="670"/>
      <c r="DS35" s="670"/>
      <c r="DT35" s="670"/>
      <c r="DU35" s="670"/>
      <c r="DV35" s="671"/>
      <c r="DW35" s="660">
        <v>0.3</v>
      </c>
      <c r="DX35" s="672"/>
      <c r="DY35" s="672"/>
      <c r="DZ35" s="672"/>
      <c r="EA35" s="672"/>
      <c r="EB35" s="672"/>
      <c r="EC35" s="684"/>
    </row>
    <row r="36" spans="2:133" ht="11.25" customHeight="1" x14ac:dyDescent="0.15">
      <c r="B36" s="654" t="s">
        <v>314</v>
      </c>
      <c r="C36" s="655"/>
      <c r="D36" s="655"/>
      <c r="E36" s="655"/>
      <c r="F36" s="655"/>
      <c r="G36" s="655"/>
      <c r="H36" s="655"/>
      <c r="I36" s="655"/>
      <c r="J36" s="655"/>
      <c r="K36" s="655"/>
      <c r="L36" s="655"/>
      <c r="M36" s="655"/>
      <c r="N36" s="655"/>
      <c r="O36" s="655"/>
      <c r="P36" s="655"/>
      <c r="Q36" s="656"/>
      <c r="R36" s="657">
        <v>1373356</v>
      </c>
      <c r="S36" s="658"/>
      <c r="T36" s="658"/>
      <c r="U36" s="658"/>
      <c r="V36" s="658"/>
      <c r="W36" s="658"/>
      <c r="X36" s="658"/>
      <c r="Y36" s="659"/>
      <c r="Z36" s="695">
        <v>5.8</v>
      </c>
      <c r="AA36" s="695"/>
      <c r="AB36" s="695"/>
      <c r="AC36" s="695"/>
      <c r="AD36" s="696" t="s">
        <v>122</v>
      </c>
      <c r="AE36" s="696"/>
      <c r="AF36" s="696"/>
      <c r="AG36" s="696"/>
      <c r="AH36" s="696"/>
      <c r="AI36" s="696"/>
      <c r="AJ36" s="696"/>
      <c r="AK36" s="696"/>
      <c r="AL36" s="660" t="s">
        <v>122</v>
      </c>
      <c r="AM36" s="661"/>
      <c r="AN36" s="661"/>
      <c r="AO36" s="697"/>
      <c r="AP36" s="222"/>
      <c r="AQ36" s="706" t="s">
        <v>315</v>
      </c>
      <c r="AR36" s="707"/>
      <c r="AS36" s="707"/>
      <c r="AT36" s="707"/>
      <c r="AU36" s="707"/>
      <c r="AV36" s="707"/>
      <c r="AW36" s="707"/>
      <c r="AX36" s="707"/>
      <c r="AY36" s="708"/>
      <c r="AZ36" s="712">
        <v>2365292</v>
      </c>
      <c r="BA36" s="713"/>
      <c r="BB36" s="713"/>
      <c r="BC36" s="713"/>
      <c r="BD36" s="713"/>
      <c r="BE36" s="713"/>
      <c r="BF36" s="714"/>
      <c r="BG36" s="715" t="s">
        <v>316</v>
      </c>
      <c r="BH36" s="716"/>
      <c r="BI36" s="716"/>
      <c r="BJ36" s="716"/>
      <c r="BK36" s="716"/>
      <c r="BL36" s="716"/>
      <c r="BM36" s="716"/>
      <c r="BN36" s="716"/>
      <c r="BO36" s="716"/>
      <c r="BP36" s="716"/>
      <c r="BQ36" s="716"/>
      <c r="BR36" s="716"/>
      <c r="BS36" s="716"/>
      <c r="BT36" s="716"/>
      <c r="BU36" s="717"/>
      <c r="BV36" s="712">
        <v>594729</v>
      </c>
      <c r="BW36" s="713"/>
      <c r="BX36" s="713"/>
      <c r="BY36" s="713"/>
      <c r="BZ36" s="713"/>
      <c r="CA36" s="713"/>
      <c r="CB36" s="714"/>
      <c r="CD36" s="654" t="s">
        <v>317</v>
      </c>
      <c r="CE36" s="655"/>
      <c r="CF36" s="655"/>
      <c r="CG36" s="655"/>
      <c r="CH36" s="655"/>
      <c r="CI36" s="655"/>
      <c r="CJ36" s="655"/>
      <c r="CK36" s="655"/>
      <c r="CL36" s="655"/>
      <c r="CM36" s="655"/>
      <c r="CN36" s="655"/>
      <c r="CO36" s="655"/>
      <c r="CP36" s="655"/>
      <c r="CQ36" s="656"/>
      <c r="CR36" s="657">
        <v>3154774</v>
      </c>
      <c r="CS36" s="658"/>
      <c r="CT36" s="658"/>
      <c r="CU36" s="658"/>
      <c r="CV36" s="658"/>
      <c r="CW36" s="658"/>
      <c r="CX36" s="658"/>
      <c r="CY36" s="659"/>
      <c r="CZ36" s="660">
        <v>14.2</v>
      </c>
      <c r="DA36" s="672"/>
      <c r="DB36" s="672"/>
      <c r="DC36" s="673"/>
      <c r="DD36" s="663">
        <v>2287554</v>
      </c>
      <c r="DE36" s="658"/>
      <c r="DF36" s="658"/>
      <c r="DG36" s="658"/>
      <c r="DH36" s="658"/>
      <c r="DI36" s="658"/>
      <c r="DJ36" s="658"/>
      <c r="DK36" s="659"/>
      <c r="DL36" s="663">
        <v>1624117</v>
      </c>
      <c r="DM36" s="658"/>
      <c r="DN36" s="658"/>
      <c r="DO36" s="658"/>
      <c r="DP36" s="658"/>
      <c r="DQ36" s="658"/>
      <c r="DR36" s="658"/>
      <c r="DS36" s="658"/>
      <c r="DT36" s="658"/>
      <c r="DU36" s="658"/>
      <c r="DV36" s="659"/>
      <c r="DW36" s="660">
        <v>15.3</v>
      </c>
      <c r="DX36" s="672"/>
      <c r="DY36" s="672"/>
      <c r="DZ36" s="672"/>
      <c r="EA36" s="672"/>
      <c r="EB36" s="672"/>
      <c r="EC36" s="684"/>
    </row>
    <row r="37" spans="2:133" ht="11.25" customHeight="1" x14ac:dyDescent="0.15">
      <c r="B37" s="654" t="s">
        <v>318</v>
      </c>
      <c r="C37" s="655"/>
      <c r="D37" s="655"/>
      <c r="E37" s="655"/>
      <c r="F37" s="655"/>
      <c r="G37" s="655"/>
      <c r="H37" s="655"/>
      <c r="I37" s="655"/>
      <c r="J37" s="655"/>
      <c r="K37" s="655"/>
      <c r="L37" s="655"/>
      <c r="M37" s="655"/>
      <c r="N37" s="655"/>
      <c r="O37" s="655"/>
      <c r="P37" s="655"/>
      <c r="Q37" s="656"/>
      <c r="R37" s="657">
        <v>287468</v>
      </c>
      <c r="S37" s="658"/>
      <c r="T37" s="658"/>
      <c r="U37" s="658"/>
      <c r="V37" s="658"/>
      <c r="W37" s="658"/>
      <c r="X37" s="658"/>
      <c r="Y37" s="659"/>
      <c r="Z37" s="695">
        <v>1.2</v>
      </c>
      <c r="AA37" s="695"/>
      <c r="AB37" s="695"/>
      <c r="AC37" s="695"/>
      <c r="AD37" s="696">
        <v>44</v>
      </c>
      <c r="AE37" s="696"/>
      <c r="AF37" s="696"/>
      <c r="AG37" s="696"/>
      <c r="AH37" s="696"/>
      <c r="AI37" s="696"/>
      <c r="AJ37" s="696"/>
      <c r="AK37" s="696"/>
      <c r="AL37" s="660">
        <v>0</v>
      </c>
      <c r="AM37" s="661"/>
      <c r="AN37" s="661"/>
      <c r="AO37" s="697"/>
      <c r="AQ37" s="690" t="s">
        <v>319</v>
      </c>
      <c r="AR37" s="691"/>
      <c r="AS37" s="691"/>
      <c r="AT37" s="691"/>
      <c r="AU37" s="691"/>
      <c r="AV37" s="691"/>
      <c r="AW37" s="691"/>
      <c r="AX37" s="691"/>
      <c r="AY37" s="692"/>
      <c r="AZ37" s="657">
        <v>281799</v>
      </c>
      <c r="BA37" s="658"/>
      <c r="BB37" s="658"/>
      <c r="BC37" s="658"/>
      <c r="BD37" s="670"/>
      <c r="BE37" s="670"/>
      <c r="BF37" s="693"/>
      <c r="BG37" s="654" t="s">
        <v>320</v>
      </c>
      <c r="BH37" s="655"/>
      <c r="BI37" s="655"/>
      <c r="BJ37" s="655"/>
      <c r="BK37" s="655"/>
      <c r="BL37" s="655"/>
      <c r="BM37" s="655"/>
      <c r="BN37" s="655"/>
      <c r="BO37" s="655"/>
      <c r="BP37" s="655"/>
      <c r="BQ37" s="655"/>
      <c r="BR37" s="655"/>
      <c r="BS37" s="655"/>
      <c r="BT37" s="655"/>
      <c r="BU37" s="656"/>
      <c r="BV37" s="657">
        <v>533786</v>
      </c>
      <c r="BW37" s="658"/>
      <c r="BX37" s="658"/>
      <c r="BY37" s="658"/>
      <c r="BZ37" s="658"/>
      <c r="CA37" s="658"/>
      <c r="CB37" s="694"/>
      <c r="CD37" s="654" t="s">
        <v>321</v>
      </c>
      <c r="CE37" s="655"/>
      <c r="CF37" s="655"/>
      <c r="CG37" s="655"/>
      <c r="CH37" s="655"/>
      <c r="CI37" s="655"/>
      <c r="CJ37" s="655"/>
      <c r="CK37" s="655"/>
      <c r="CL37" s="655"/>
      <c r="CM37" s="655"/>
      <c r="CN37" s="655"/>
      <c r="CO37" s="655"/>
      <c r="CP37" s="655"/>
      <c r="CQ37" s="656"/>
      <c r="CR37" s="657">
        <v>1147891</v>
      </c>
      <c r="CS37" s="670"/>
      <c r="CT37" s="670"/>
      <c r="CU37" s="670"/>
      <c r="CV37" s="670"/>
      <c r="CW37" s="670"/>
      <c r="CX37" s="670"/>
      <c r="CY37" s="671"/>
      <c r="CZ37" s="660">
        <v>5.2</v>
      </c>
      <c r="DA37" s="672"/>
      <c r="DB37" s="672"/>
      <c r="DC37" s="673"/>
      <c r="DD37" s="663">
        <v>936391</v>
      </c>
      <c r="DE37" s="670"/>
      <c r="DF37" s="670"/>
      <c r="DG37" s="670"/>
      <c r="DH37" s="670"/>
      <c r="DI37" s="670"/>
      <c r="DJ37" s="670"/>
      <c r="DK37" s="671"/>
      <c r="DL37" s="663">
        <v>931611</v>
      </c>
      <c r="DM37" s="670"/>
      <c r="DN37" s="670"/>
      <c r="DO37" s="670"/>
      <c r="DP37" s="670"/>
      <c r="DQ37" s="670"/>
      <c r="DR37" s="670"/>
      <c r="DS37" s="670"/>
      <c r="DT37" s="670"/>
      <c r="DU37" s="670"/>
      <c r="DV37" s="671"/>
      <c r="DW37" s="660">
        <v>8.8000000000000007</v>
      </c>
      <c r="DX37" s="672"/>
      <c r="DY37" s="672"/>
      <c r="DZ37" s="672"/>
      <c r="EA37" s="672"/>
      <c r="EB37" s="672"/>
      <c r="EC37" s="684"/>
    </row>
    <row r="38" spans="2:133" ht="11.25" customHeight="1" x14ac:dyDescent="0.15">
      <c r="B38" s="654" t="s">
        <v>322</v>
      </c>
      <c r="C38" s="655"/>
      <c r="D38" s="655"/>
      <c r="E38" s="655"/>
      <c r="F38" s="655"/>
      <c r="G38" s="655"/>
      <c r="H38" s="655"/>
      <c r="I38" s="655"/>
      <c r="J38" s="655"/>
      <c r="K38" s="655"/>
      <c r="L38" s="655"/>
      <c r="M38" s="655"/>
      <c r="N38" s="655"/>
      <c r="O38" s="655"/>
      <c r="P38" s="655"/>
      <c r="Q38" s="656"/>
      <c r="R38" s="657">
        <v>3932900</v>
      </c>
      <c r="S38" s="658"/>
      <c r="T38" s="658"/>
      <c r="U38" s="658"/>
      <c r="V38" s="658"/>
      <c r="W38" s="658"/>
      <c r="X38" s="658"/>
      <c r="Y38" s="659"/>
      <c r="Z38" s="695">
        <v>16.7</v>
      </c>
      <c r="AA38" s="695"/>
      <c r="AB38" s="695"/>
      <c r="AC38" s="695"/>
      <c r="AD38" s="696" t="s">
        <v>122</v>
      </c>
      <c r="AE38" s="696"/>
      <c r="AF38" s="696"/>
      <c r="AG38" s="696"/>
      <c r="AH38" s="696"/>
      <c r="AI38" s="696"/>
      <c r="AJ38" s="696"/>
      <c r="AK38" s="696"/>
      <c r="AL38" s="660" t="s">
        <v>122</v>
      </c>
      <c r="AM38" s="661"/>
      <c r="AN38" s="661"/>
      <c r="AO38" s="697"/>
      <c r="AQ38" s="690" t="s">
        <v>323</v>
      </c>
      <c r="AR38" s="691"/>
      <c r="AS38" s="691"/>
      <c r="AT38" s="691"/>
      <c r="AU38" s="691"/>
      <c r="AV38" s="691"/>
      <c r="AW38" s="691"/>
      <c r="AX38" s="691"/>
      <c r="AY38" s="692"/>
      <c r="AZ38" s="657">
        <v>170613</v>
      </c>
      <c r="BA38" s="658"/>
      <c r="BB38" s="658"/>
      <c r="BC38" s="658"/>
      <c r="BD38" s="670"/>
      <c r="BE38" s="670"/>
      <c r="BF38" s="693"/>
      <c r="BG38" s="654" t="s">
        <v>324</v>
      </c>
      <c r="BH38" s="655"/>
      <c r="BI38" s="655"/>
      <c r="BJ38" s="655"/>
      <c r="BK38" s="655"/>
      <c r="BL38" s="655"/>
      <c r="BM38" s="655"/>
      <c r="BN38" s="655"/>
      <c r="BO38" s="655"/>
      <c r="BP38" s="655"/>
      <c r="BQ38" s="655"/>
      <c r="BR38" s="655"/>
      <c r="BS38" s="655"/>
      <c r="BT38" s="655"/>
      <c r="BU38" s="656"/>
      <c r="BV38" s="657">
        <v>4035</v>
      </c>
      <c r="BW38" s="658"/>
      <c r="BX38" s="658"/>
      <c r="BY38" s="658"/>
      <c r="BZ38" s="658"/>
      <c r="CA38" s="658"/>
      <c r="CB38" s="694"/>
      <c r="CD38" s="654" t="s">
        <v>325</v>
      </c>
      <c r="CE38" s="655"/>
      <c r="CF38" s="655"/>
      <c r="CG38" s="655"/>
      <c r="CH38" s="655"/>
      <c r="CI38" s="655"/>
      <c r="CJ38" s="655"/>
      <c r="CK38" s="655"/>
      <c r="CL38" s="655"/>
      <c r="CM38" s="655"/>
      <c r="CN38" s="655"/>
      <c r="CO38" s="655"/>
      <c r="CP38" s="655"/>
      <c r="CQ38" s="656"/>
      <c r="CR38" s="657">
        <v>1753107</v>
      </c>
      <c r="CS38" s="658"/>
      <c r="CT38" s="658"/>
      <c r="CU38" s="658"/>
      <c r="CV38" s="658"/>
      <c r="CW38" s="658"/>
      <c r="CX38" s="658"/>
      <c r="CY38" s="659"/>
      <c r="CZ38" s="660">
        <v>7.9</v>
      </c>
      <c r="DA38" s="672"/>
      <c r="DB38" s="672"/>
      <c r="DC38" s="673"/>
      <c r="DD38" s="663">
        <v>1415394</v>
      </c>
      <c r="DE38" s="658"/>
      <c r="DF38" s="658"/>
      <c r="DG38" s="658"/>
      <c r="DH38" s="658"/>
      <c r="DI38" s="658"/>
      <c r="DJ38" s="658"/>
      <c r="DK38" s="659"/>
      <c r="DL38" s="663">
        <v>1239235</v>
      </c>
      <c r="DM38" s="658"/>
      <c r="DN38" s="658"/>
      <c r="DO38" s="658"/>
      <c r="DP38" s="658"/>
      <c r="DQ38" s="658"/>
      <c r="DR38" s="658"/>
      <c r="DS38" s="658"/>
      <c r="DT38" s="658"/>
      <c r="DU38" s="658"/>
      <c r="DV38" s="659"/>
      <c r="DW38" s="660">
        <v>11.7</v>
      </c>
      <c r="DX38" s="672"/>
      <c r="DY38" s="672"/>
      <c r="DZ38" s="672"/>
      <c r="EA38" s="672"/>
      <c r="EB38" s="672"/>
      <c r="EC38" s="684"/>
    </row>
    <row r="39" spans="2:133" ht="11.25" customHeight="1" x14ac:dyDescent="0.15">
      <c r="B39" s="654" t="s">
        <v>326</v>
      </c>
      <c r="C39" s="655"/>
      <c r="D39" s="655"/>
      <c r="E39" s="655"/>
      <c r="F39" s="655"/>
      <c r="G39" s="655"/>
      <c r="H39" s="655"/>
      <c r="I39" s="655"/>
      <c r="J39" s="655"/>
      <c r="K39" s="655"/>
      <c r="L39" s="655"/>
      <c r="M39" s="655"/>
      <c r="N39" s="655"/>
      <c r="O39" s="655"/>
      <c r="P39" s="655"/>
      <c r="Q39" s="656"/>
      <c r="R39" s="657" t="s">
        <v>122</v>
      </c>
      <c r="S39" s="658"/>
      <c r="T39" s="658"/>
      <c r="U39" s="658"/>
      <c r="V39" s="658"/>
      <c r="W39" s="658"/>
      <c r="X39" s="658"/>
      <c r="Y39" s="659"/>
      <c r="Z39" s="695" t="s">
        <v>122</v>
      </c>
      <c r="AA39" s="695"/>
      <c r="AB39" s="695"/>
      <c r="AC39" s="695"/>
      <c r="AD39" s="696" t="s">
        <v>122</v>
      </c>
      <c r="AE39" s="696"/>
      <c r="AF39" s="696"/>
      <c r="AG39" s="696"/>
      <c r="AH39" s="696"/>
      <c r="AI39" s="696"/>
      <c r="AJ39" s="696"/>
      <c r="AK39" s="696"/>
      <c r="AL39" s="660" t="s">
        <v>122</v>
      </c>
      <c r="AM39" s="661"/>
      <c r="AN39" s="661"/>
      <c r="AO39" s="697"/>
      <c r="AQ39" s="690" t="s">
        <v>327</v>
      </c>
      <c r="AR39" s="691"/>
      <c r="AS39" s="691"/>
      <c r="AT39" s="691"/>
      <c r="AU39" s="691"/>
      <c r="AV39" s="691"/>
      <c r="AW39" s="691"/>
      <c r="AX39" s="691"/>
      <c r="AY39" s="692"/>
      <c r="AZ39" s="657">
        <v>159773</v>
      </c>
      <c r="BA39" s="658"/>
      <c r="BB39" s="658"/>
      <c r="BC39" s="658"/>
      <c r="BD39" s="670"/>
      <c r="BE39" s="670"/>
      <c r="BF39" s="693"/>
      <c r="BG39" s="654" t="s">
        <v>328</v>
      </c>
      <c r="BH39" s="655"/>
      <c r="BI39" s="655"/>
      <c r="BJ39" s="655"/>
      <c r="BK39" s="655"/>
      <c r="BL39" s="655"/>
      <c r="BM39" s="655"/>
      <c r="BN39" s="655"/>
      <c r="BO39" s="655"/>
      <c r="BP39" s="655"/>
      <c r="BQ39" s="655"/>
      <c r="BR39" s="655"/>
      <c r="BS39" s="655"/>
      <c r="BT39" s="655"/>
      <c r="BU39" s="656"/>
      <c r="BV39" s="657">
        <v>6143</v>
      </c>
      <c r="BW39" s="658"/>
      <c r="BX39" s="658"/>
      <c r="BY39" s="658"/>
      <c r="BZ39" s="658"/>
      <c r="CA39" s="658"/>
      <c r="CB39" s="694"/>
      <c r="CD39" s="654" t="s">
        <v>329</v>
      </c>
      <c r="CE39" s="655"/>
      <c r="CF39" s="655"/>
      <c r="CG39" s="655"/>
      <c r="CH39" s="655"/>
      <c r="CI39" s="655"/>
      <c r="CJ39" s="655"/>
      <c r="CK39" s="655"/>
      <c r="CL39" s="655"/>
      <c r="CM39" s="655"/>
      <c r="CN39" s="655"/>
      <c r="CO39" s="655"/>
      <c r="CP39" s="655"/>
      <c r="CQ39" s="656"/>
      <c r="CR39" s="657">
        <v>1187148</v>
      </c>
      <c r="CS39" s="670"/>
      <c r="CT39" s="670"/>
      <c r="CU39" s="670"/>
      <c r="CV39" s="670"/>
      <c r="CW39" s="670"/>
      <c r="CX39" s="670"/>
      <c r="CY39" s="671"/>
      <c r="CZ39" s="660">
        <v>5.3</v>
      </c>
      <c r="DA39" s="672"/>
      <c r="DB39" s="672"/>
      <c r="DC39" s="673"/>
      <c r="DD39" s="663">
        <v>566195</v>
      </c>
      <c r="DE39" s="670"/>
      <c r="DF39" s="670"/>
      <c r="DG39" s="670"/>
      <c r="DH39" s="670"/>
      <c r="DI39" s="670"/>
      <c r="DJ39" s="670"/>
      <c r="DK39" s="671"/>
      <c r="DL39" s="663" t="s">
        <v>122</v>
      </c>
      <c r="DM39" s="670"/>
      <c r="DN39" s="670"/>
      <c r="DO39" s="670"/>
      <c r="DP39" s="670"/>
      <c r="DQ39" s="670"/>
      <c r="DR39" s="670"/>
      <c r="DS39" s="670"/>
      <c r="DT39" s="670"/>
      <c r="DU39" s="670"/>
      <c r="DV39" s="671"/>
      <c r="DW39" s="660" t="s">
        <v>122</v>
      </c>
      <c r="DX39" s="672"/>
      <c r="DY39" s="672"/>
      <c r="DZ39" s="672"/>
      <c r="EA39" s="672"/>
      <c r="EB39" s="672"/>
      <c r="EC39" s="684"/>
    </row>
    <row r="40" spans="2:133" ht="11.25" customHeight="1" x14ac:dyDescent="0.15">
      <c r="B40" s="654" t="s">
        <v>330</v>
      </c>
      <c r="C40" s="655"/>
      <c r="D40" s="655"/>
      <c r="E40" s="655"/>
      <c r="F40" s="655"/>
      <c r="G40" s="655"/>
      <c r="H40" s="655"/>
      <c r="I40" s="655"/>
      <c r="J40" s="655"/>
      <c r="K40" s="655"/>
      <c r="L40" s="655"/>
      <c r="M40" s="655"/>
      <c r="N40" s="655"/>
      <c r="O40" s="655"/>
      <c r="P40" s="655"/>
      <c r="Q40" s="656"/>
      <c r="R40" s="657" t="s">
        <v>122</v>
      </c>
      <c r="S40" s="658"/>
      <c r="T40" s="658"/>
      <c r="U40" s="658"/>
      <c r="V40" s="658"/>
      <c r="W40" s="658"/>
      <c r="X40" s="658"/>
      <c r="Y40" s="659"/>
      <c r="Z40" s="695" t="s">
        <v>122</v>
      </c>
      <c r="AA40" s="695"/>
      <c r="AB40" s="695"/>
      <c r="AC40" s="695"/>
      <c r="AD40" s="696" t="s">
        <v>122</v>
      </c>
      <c r="AE40" s="696"/>
      <c r="AF40" s="696"/>
      <c r="AG40" s="696"/>
      <c r="AH40" s="696"/>
      <c r="AI40" s="696"/>
      <c r="AJ40" s="696"/>
      <c r="AK40" s="696"/>
      <c r="AL40" s="660" t="s">
        <v>122</v>
      </c>
      <c r="AM40" s="661"/>
      <c r="AN40" s="661"/>
      <c r="AO40" s="697"/>
      <c r="AQ40" s="690" t="s">
        <v>331</v>
      </c>
      <c r="AR40" s="691"/>
      <c r="AS40" s="691"/>
      <c r="AT40" s="691"/>
      <c r="AU40" s="691"/>
      <c r="AV40" s="691"/>
      <c r="AW40" s="691"/>
      <c r="AX40" s="691"/>
      <c r="AY40" s="692"/>
      <c r="AZ40" s="657" t="s">
        <v>122</v>
      </c>
      <c r="BA40" s="658"/>
      <c r="BB40" s="658"/>
      <c r="BC40" s="658"/>
      <c r="BD40" s="670"/>
      <c r="BE40" s="670"/>
      <c r="BF40" s="693"/>
      <c r="BG40" s="698" t="s">
        <v>332</v>
      </c>
      <c r="BH40" s="699"/>
      <c r="BI40" s="699"/>
      <c r="BJ40" s="699"/>
      <c r="BK40" s="699"/>
      <c r="BL40" s="223"/>
      <c r="BM40" s="655" t="s">
        <v>333</v>
      </c>
      <c r="BN40" s="655"/>
      <c r="BO40" s="655"/>
      <c r="BP40" s="655"/>
      <c r="BQ40" s="655"/>
      <c r="BR40" s="655"/>
      <c r="BS40" s="655"/>
      <c r="BT40" s="655"/>
      <c r="BU40" s="656"/>
      <c r="BV40" s="657">
        <v>93</v>
      </c>
      <c r="BW40" s="658"/>
      <c r="BX40" s="658"/>
      <c r="BY40" s="658"/>
      <c r="BZ40" s="658"/>
      <c r="CA40" s="658"/>
      <c r="CB40" s="694"/>
      <c r="CD40" s="654" t="s">
        <v>334</v>
      </c>
      <c r="CE40" s="655"/>
      <c r="CF40" s="655"/>
      <c r="CG40" s="655"/>
      <c r="CH40" s="655"/>
      <c r="CI40" s="655"/>
      <c r="CJ40" s="655"/>
      <c r="CK40" s="655"/>
      <c r="CL40" s="655"/>
      <c r="CM40" s="655"/>
      <c r="CN40" s="655"/>
      <c r="CO40" s="655"/>
      <c r="CP40" s="655"/>
      <c r="CQ40" s="656"/>
      <c r="CR40" s="657">
        <v>1127029</v>
      </c>
      <c r="CS40" s="658"/>
      <c r="CT40" s="658"/>
      <c r="CU40" s="658"/>
      <c r="CV40" s="658"/>
      <c r="CW40" s="658"/>
      <c r="CX40" s="658"/>
      <c r="CY40" s="659"/>
      <c r="CZ40" s="660">
        <v>5.0999999999999996</v>
      </c>
      <c r="DA40" s="672"/>
      <c r="DB40" s="672"/>
      <c r="DC40" s="673"/>
      <c r="DD40" s="663">
        <v>68269</v>
      </c>
      <c r="DE40" s="658"/>
      <c r="DF40" s="658"/>
      <c r="DG40" s="658"/>
      <c r="DH40" s="658"/>
      <c r="DI40" s="658"/>
      <c r="DJ40" s="658"/>
      <c r="DK40" s="659"/>
      <c r="DL40" s="663" t="s">
        <v>122</v>
      </c>
      <c r="DM40" s="658"/>
      <c r="DN40" s="658"/>
      <c r="DO40" s="658"/>
      <c r="DP40" s="658"/>
      <c r="DQ40" s="658"/>
      <c r="DR40" s="658"/>
      <c r="DS40" s="658"/>
      <c r="DT40" s="658"/>
      <c r="DU40" s="658"/>
      <c r="DV40" s="659"/>
      <c r="DW40" s="660" t="s">
        <v>122</v>
      </c>
      <c r="DX40" s="672"/>
      <c r="DY40" s="672"/>
      <c r="DZ40" s="672"/>
      <c r="EA40" s="672"/>
      <c r="EB40" s="672"/>
      <c r="EC40" s="684"/>
    </row>
    <row r="41" spans="2:133" ht="11.25" customHeight="1" x14ac:dyDescent="0.15">
      <c r="B41" s="638" t="s">
        <v>335</v>
      </c>
      <c r="C41" s="639"/>
      <c r="D41" s="639"/>
      <c r="E41" s="639"/>
      <c r="F41" s="639"/>
      <c r="G41" s="639"/>
      <c r="H41" s="639"/>
      <c r="I41" s="639"/>
      <c r="J41" s="639"/>
      <c r="K41" s="639"/>
      <c r="L41" s="639"/>
      <c r="M41" s="639"/>
      <c r="N41" s="639"/>
      <c r="O41" s="639"/>
      <c r="P41" s="639"/>
      <c r="Q41" s="640"/>
      <c r="R41" s="641">
        <v>23592048</v>
      </c>
      <c r="S41" s="682"/>
      <c r="T41" s="682"/>
      <c r="U41" s="682"/>
      <c r="V41" s="682"/>
      <c r="W41" s="682"/>
      <c r="X41" s="682"/>
      <c r="Y41" s="685"/>
      <c r="Z41" s="686">
        <v>100</v>
      </c>
      <c r="AA41" s="686"/>
      <c r="AB41" s="686"/>
      <c r="AC41" s="686"/>
      <c r="AD41" s="687">
        <v>10586691</v>
      </c>
      <c r="AE41" s="687"/>
      <c r="AF41" s="687"/>
      <c r="AG41" s="687"/>
      <c r="AH41" s="687"/>
      <c r="AI41" s="687"/>
      <c r="AJ41" s="687"/>
      <c r="AK41" s="687"/>
      <c r="AL41" s="644">
        <v>100</v>
      </c>
      <c r="AM41" s="688"/>
      <c r="AN41" s="688"/>
      <c r="AO41" s="689"/>
      <c r="AQ41" s="690" t="s">
        <v>336</v>
      </c>
      <c r="AR41" s="691"/>
      <c r="AS41" s="691"/>
      <c r="AT41" s="691"/>
      <c r="AU41" s="691"/>
      <c r="AV41" s="691"/>
      <c r="AW41" s="691"/>
      <c r="AX41" s="691"/>
      <c r="AY41" s="692"/>
      <c r="AZ41" s="657">
        <v>294157</v>
      </c>
      <c r="BA41" s="658"/>
      <c r="BB41" s="658"/>
      <c r="BC41" s="658"/>
      <c r="BD41" s="670"/>
      <c r="BE41" s="670"/>
      <c r="BF41" s="693"/>
      <c r="BG41" s="698"/>
      <c r="BH41" s="699"/>
      <c r="BI41" s="699"/>
      <c r="BJ41" s="699"/>
      <c r="BK41" s="699"/>
      <c r="BL41" s="223"/>
      <c r="BM41" s="655" t="s">
        <v>337</v>
      </c>
      <c r="BN41" s="655"/>
      <c r="BO41" s="655"/>
      <c r="BP41" s="655"/>
      <c r="BQ41" s="655"/>
      <c r="BR41" s="655"/>
      <c r="BS41" s="655"/>
      <c r="BT41" s="655"/>
      <c r="BU41" s="656"/>
      <c r="BV41" s="657" t="s">
        <v>122</v>
      </c>
      <c r="BW41" s="658"/>
      <c r="BX41" s="658"/>
      <c r="BY41" s="658"/>
      <c r="BZ41" s="658"/>
      <c r="CA41" s="658"/>
      <c r="CB41" s="694"/>
      <c r="CD41" s="654" t="s">
        <v>338</v>
      </c>
      <c r="CE41" s="655"/>
      <c r="CF41" s="655"/>
      <c r="CG41" s="655"/>
      <c r="CH41" s="655"/>
      <c r="CI41" s="655"/>
      <c r="CJ41" s="655"/>
      <c r="CK41" s="655"/>
      <c r="CL41" s="655"/>
      <c r="CM41" s="655"/>
      <c r="CN41" s="655"/>
      <c r="CO41" s="655"/>
      <c r="CP41" s="655"/>
      <c r="CQ41" s="656"/>
      <c r="CR41" s="657" t="s">
        <v>122</v>
      </c>
      <c r="CS41" s="670"/>
      <c r="CT41" s="670"/>
      <c r="CU41" s="670"/>
      <c r="CV41" s="670"/>
      <c r="CW41" s="670"/>
      <c r="CX41" s="670"/>
      <c r="CY41" s="671"/>
      <c r="CZ41" s="660" t="s">
        <v>122</v>
      </c>
      <c r="DA41" s="672"/>
      <c r="DB41" s="672"/>
      <c r="DC41" s="673"/>
      <c r="DD41" s="663" t="s">
        <v>122</v>
      </c>
      <c r="DE41" s="670"/>
      <c r="DF41" s="670"/>
      <c r="DG41" s="670"/>
      <c r="DH41" s="670"/>
      <c r="DI41" s="670"/>
      <c r="DJ41" s="670"/>
      <c r="DK41" s="671"/>
      <c r="DL41" s="664"/>
      <c r="DM41" s="665"/>
      <c r="DN41" s="665"/>
      <c r="DO41" s="665"/>
      <c r="DP41" s="665"/>
      <c r="DQ41" s="665"/>
      <c r="DR41" s="665"/>
      <c r="DS41" s="665"/>
      <c r="DT41" s="665"/>
      <c r="DU41" s="665"/>
      <c r="DV41" s="666"/>
      <c r="DW41" s="667"/>
      <c r="DX41" s="668"/>
      <c r="DY41" s="668"/>
      <c r="DZ41" s="668"/>
      <c r="EA41" s="668"/>
      <c r="EB41" s="668"/>
      <c r="EC41" s="669"/>
    </row>
    <row r="42" spans="2:133" ht="11.25" customHeight="1" x14ac:dyDescent="0.15">
      <c r="AQ42" s="702" t="s">
        <v>339</v>
      </c>
      <c r="AR42" s="703"/>
      <c r="AS42" s="703"/>
      <c r="AT42" s="703"/>
      <c r="AU42" s="703"/>
      <c r="AV42" s="703"/>
      <c r="AW42" s="703"/>
      <c r="AX42" s="703"/>
      <c r="AY42" s="704"/>
      <c r="AZ42" s="641">
        <v>1458950</v>
      </c>
      <c r="BA42" s="682"/>
      <c r="BB42" s="682"/>
      <c r="BC42" s="682"/>
      <c r="BD42" s="642"/>
      <c r="BE42" s="642"/>
      <c r="BF42" s="705"/>
      <c r="BG42" s="700"/>
      <c r="BH42" s="701"/>
      <c r="BI42" s="701"/>
      <c r="BJ42" s="701"/>
      <c r="BK42" s="701"/>
      <c r="BL42" s="224"/>
      <c r="BM42" s="639" t="s">
        <v>340</v>
      </c>
      <c r="BN42" s="639"/>
      <c r="BO42" s="639"/>
      <c r="BP42" s="639"/>
      <c r="BQ42" s="639"/>
      <c r="BR42" s="639"/>
      <c r="BS42" s="639"/>
      <c r="BT42" s="639"/>
      <c r="BU42" s="640"/>
      <c r="BV42" s="641">
        <v>513</v>
      </c>
      <c r="BW42" s="682"/>
      <c r="BX42" s="682"/>
      <c r="BY42" s="682"/>
      <c r="BZ42" s="682"/>
      <c r="CA42" s="682"/>
      <c r="CB42" s="683"/>
      <c r="CD42" s="654" t="s">
        <v>341</v>
      </c>
      <c r="CE42" s="655"/>
      <c r="CF42" s="655"/>
      <c r="CG42" s="655"/>
      <c r="CH42" s="655"/>
      <c r="CI42" s="655"/>
      <c r="CJ42" s="655"/>
      <c r="CK42" s="655"/>
      <c r="CL42" s="655"/>
      <c r="CM42" s="655"/>
      <c r="CN42" s="655"/>
      <c r="CO42" s="655"/>
      <c r="CP42" s="655"/>
      <c r="CQ42" s="656"/>
      <c r="CR42" s="657">
        <v>3474562</v>
      </c>
      <c r="CS42" s="670"/>
      <c r="CT42" s="670"/>
      <c r="CU42" s="670"/>
      <c r="CV42" s="670"/>
      <c r="CW42" s="670"/>
      <c r="CX42" s="670"/>
      <c r="CY42" s="671"/>
      <c r="CZ42" s="660">
        <v>15.6</v>
      </c>
      <c r="DA42" s="672"/>
      <c r="DB42" s="672"/>
      <c r="DC42" s="673"/>
      <c r="DD42" s="663">
        <v>375254</v>
      </c>
      <c r="DE42" s="670"/>
      <c r="DF42" s="670"/>
      <c r="DG42" s="670"/>
      <c r="DH42" s="670"/>
      <c r="DI42" s="670"/>
      <c r="DJ42" s="670"/>
      <c r="DK42" s="671"/>
      <c r="DL42" s="664"/>
      <c r="DM42" s="665"/>
      <c r="DN42" s="665"/>
      <c r="DO42" s="665"/>
      <c r="DP42" s="665"/>
      <c r="DQ42" s="665"/>
      <c r="DR42" s="665"/>
      <c r="DS42" s="665"/>
      <c r="DT42" s="665"/>
      <c r="DU42" s="665"/>
      <c r="DV42" s="666"/>
      <c r="DW42" s="667"/>
      <c r="DX42" s="668"/>
      <c r="DY42" s="668"/>
      <c r="DZ42" s="668"/>
      <c r="EA42" s="668"/>
      <c r="EB42" s="668"/>
      <c r="EC42" s="669"/>
    </row>
    <row r="43" spans="2:133" ht="11.25" customHeight="1" x14ac:dyDescent="0.15">
      <c r="B43" s="214" t="s">
        <v>342</v>
      </c>
      <c r="CD43" s="654" t="s">
        <v>343</v>
      </c>
      <c r="CE43" s="655"/>
      <c r="CF43" s="655"/>
      <c r="CG43" s="655"/>
      <c r="CH43" s="655"/>
      <c r="CI43" s="655"/>
      <c r="CJ43" s="655"/>
      <c r="CK43" s="655"/>
      <c r="CL43" s="655"/>
      <c r="CM43" s="655"/>
      <c r="CN43" s="655"/>
      <c r="CO43" s="655"/>
      <c r="CP43" s="655"/>
      <c r="CQ43" s="656"/>
      <c r="CR43" s="657">
        <v>122543</v>
      </c>
      <c r="CS43" s="670"/>
      <c r="CT43" s="670"/>
      <c r="CU43" s="670"/>
      <c r="CV43" s="670"/>
      <c r="CW43" s="670"/>
      <c r="CX43" s="670"/>
      <c r="CY43" s="671"/>
      <c r="CZ43" s="660">
        <v>0.6</v>
      </c>
      <c r="DA43" s="672"/>
      <c r="DB43" s="672"/>
      <c r="DC43" s="673"/>
      <c r="DD43" s="663">
        <v>122543</v>
      </c>
      <c r="DE43" s="670"/>
      <c r="DF43" s="670"/>
      <c r="DG43" s="670"/>
      <c r="DH43" s="670"/>
      <c r="DI43" s="670"/>
      <c r="DJ43" s="670"/>
      <c r="DK43" s="671"/>
      <c r="DL43" s="664"/>
      <c r="DM43" s="665"/>
      <c r="DN43" s="665"/>
      <c r="DO43" s="665"/>
      <c r="DP43" s="665"/>
      <c r="DQ43" s="665"/>
      <c r="DR43" s="665"/>
      <c r="DS43" s="665"/>
      <c r="DT43" s="665"/>
      <c r="DU43" s="665"/>
      <c r="DV43" s="666"/>
      <c r="DW43" s="667"/>
      <c r="DX43" s="668"/>
      <c r="DY43" s="668"/>
      <c r="DZ43" s="668"/>
      <c r="EA43" s="668"/>
      <c r="EB43" s="668"/>
      <c r="EC43" s="669"/>
    </row>
    <row r="44" spans="2:133" ht="11.25" customHeight="1" x14ac:dyDescent="0.15">
      <c r="B44" s="674" t="s">
        <v>344</v>
      </c>
      <c r="C44" s="674"/>
      <c r="D44" s="674"/>
      <c r="E44" s="674"/>
      <c r="F44" s="674"/>
      <c r="G44" s="674"/>
      <c r="H44" s="674"/>
      <c r="I44" s="674"/>
      <c r="J44" s="674"/>
      <c r="K44" s="674"/>
      <c r="L44" s="674"/>
      <c r="M44" s="674"/>
      <c r="N44" s="674"/>
      <c r="O44" s="674"/>
      <c r="P44" s="674"/>
      <c r="Q44" s="674"/>
      <c r="R44" s="674"/>
      <c r="S44" s="674"/>
      <c r="T44" s="674"/>
      <c r="U44" s="674"/>
      <c r="V44" s="674"/>
      <c r="W44" s="674"/>
      <c r="X44" s="674"/>
      <c r="Y44" s="674"/>
      <c r="Z44" s="674"/>
      <c r="AA44" s="674"/>
      <c r="AB44" s="674"/>
      <c r="AC44" s="674"/>
      <c r="AD44" s="674"/>
      <c r="AE44" s="674"/>
      <c r="AF44" s="674"/>
      <c r="AG44" s="674"/>
      <c r="AH44" s="674"/>
      <c r="AI44" s="674"/>
      <c r="AJ44" s="674"/>
      <c r="AK44" s="674"/>
      <c r="AL44" s="674"/>
      <c r="AM44" s="674"/>
      <c r="AN44" s="674"/>
      <c r="AO44" s="674"/>
      <c r="AP44" s="674"/>
      <c r="AQ44" s="674"/>
      <c r="AR44" s="674"/>
      <c r="AS44" s="674"/>
      <c r="AT44" s="674"/>
      <c r="AU44" s="674"/>
      <c r="AV44" s="674"/>
      <c r="AW44" s="674"/>
      <c r="AX44" s="674"/>
      <c r="AY44" s="674"/>
      <c r="AZ44" s="674"/>
      <c r="BA44" s="674"/>
      <c r="BB44" s="674"/>
      <c r="BC44" s="674"/>
      <c r="BD44" s="674"/>
      <c r="BE44" s="674"/>
      <c r="BF44" s="674"/>
      <c r="BG44" s="674"/>
      <c r="BH44" s="674"/>
      <c r="BI44" s="674"/>
      <c r="BJ44" s="674"/>
      <c r="BK44" s="674"/>
      <c r="BL44" s="674"/>
      <c r="BM44" s="674"/>
      <c r="BN44" s="674"/>
      <c r="BO44" s="674"/>
      <c r="BP44" s="674"/>
      <c r="BQ44" s="674"/>
      <c r="BR44" s="674"/>
      <c r="BS44" s="674"/>
      <c r="BT44" s="674"/>
      <c r="BU44" s="674"/>
      <c r="BV44" s="674"/>
      <c r="BW44" s="674"/>
      <c r="BX44" s="674"/>
      <c r="BY44" s="674"/>
      <c r="BZ44" s="674"/>
      <c r="CA44" s="674"/>
      <c r="CB44" s="674"/>
      <c r="CC44" s="675"/>
      <c r="CD44" s="676" t="s">
        <v>292</v>
      </c>
      <c r="CE44" s="677"/>
      <c r="CF44" s="654" t="s">
        <v>345</v>
      </c>
      <c r="CG44" s="655"/>
      <c r="CH44" s="655"/>
      <c r="CI44" s="655"/>
      <c r="CJ44" s="655"/>
      <c r="CK44" s="655"/>
      <c r="CL44" s="655"/>
      <c r="CM44" s="655"/>
      <c r="CN44" s="655"/>
      <c r="CO44" s="655"/>
      <c r="CP44" s="655"/>
      <c r="CQ44" s="656"/>
      <c r="CR44" s="657">
        <v>3419245</v>
      </c>
      <c r="CS44" s="658"/>
      <c r="CT44" s="658"/>
      <c r="CU44" s="658"/>
      <c r="CV44" s="658"/>
      <c r="CW44" s="658"/>
      <c r="CX44" s="658"/>
      <c r="CY44" s="659"/>
      <c r="CZ44" s="660">
        <v>15.3</v>
      </c>
      <c r="DA44" s="661"/>
      <c r="DB44" s="661"/>
      <c r="DC44" s="662"/>
      <c r="DD44" s="663">
        <v>342459</v>
      </c>
      <c r="DE44" s="658"/>
      <c r="DF44" s="658"/>
      <c r="DG44" s="658"/>
      <c r="DH44" s="658"/>
      <c r="DI44" s="658"/>
      <c r="DJ44" s="658"/>
      <c r="DK44" s="659"/>
      <c r="DL44" s="664"/>
      <c r="DM44" s="665"/>
      <c r="DN44" s="665"/>
      <c r="DO44" s="665"/>
      <c r="DP44" s="665"/>
      <c r="DQ44" s="665"/>
      <c r="DR44" s="665"/>
      <c r="DS44" s="665"/>
      <c r="DT44" s="665"/>
      <c r="DU44" s="665"/>
      <c r="DV44" s="666"/>
      <c r="DW44" s="667"/>
      <c r="DX44" s="668"/>
      <c r="DY44" s="668"/>
      <c r="DZ44" s="668"/>
      <c r="EA44" s="668"/>
      <c r="EB44" s="668"/>
      <c r="EC44" s="669"/>
    </row>
    <row r="45" spans="2:133" ht="11.25" customHeight="1" x14ac:dyDescent="0.15">
      <c r="B45" s="674" t="s">
        <v>346</v>
      </c>
      <c r="C45" s="674"/>
      <c r="D45" s="674"/>
      <c r="E45" s="674"/>
      <c r="F45" s="674"/>
      <c r="G45" s="674"/>
      <c r="H45" s="674"/>
      <c r="I45" s="674"/>
      <c r="J45" s="674"/>
      <c r="K45" s="674"/>
      <c r="L45" s="674"/>
      <c r="M45" s="674"/>
      <c r="N45" s="674"/>
      <c r="O45" s="674"/>
      <c r="P45" s="674"/>
      <c r="Q45" s="674"/>
      <c r="R45" s="674"/>
      <c r="S45" s="674"/>
      <c r="T45" s="674"/>
      <c r="U45" s="674"/>
      <c r="V45" s="674"/>
      <c r="W45" s="674"/>
      <c r="X45" s="674"/>
      <c r="Y45" s="674"/>
      <c r="Z45" s="674"/>
      <c r="AA45" s="674"/>
      <c r="AB45" s="674"/>
      <c r="AC45" s="674"/>
      <c r="AD45" s="674"/>
      <c r="AE45" s="674"/>
      <c r="AF45" s="674"/>
      <c r="AG45" s="674"/>
      <c r="AH45" s="674"/>
      <c r="AI45" s="674"/>
      <c r="AJ45" s="674"/>
      <c r="AK45" s="674"/>
      <c r="AL45" s="674"/>
      <c r="AM45" s="674"/>
      <c r="AN45" s="674"/>
      <c r="AO45" s="674"/>
      <c r="AP45" s="674"/>
      <c r="AQ45" s="674"/>
      <c r="AR45" s="674"/>
      <c r="AS45" s="674"/>
      <c r="AT45" s="674"/>
      <c r="AU45" s="674"/>
      <c r="AV45" s="674"/>
      <c r="AW45" s="674"/>
      <c r="AX45" s="674"/>
      <c r="AY45" s="674"/>
      <c r="AZ45" s="674"/>
      <c r="BA45" s="674"/>
      <c r="BB45" s="674"/>
      <c r="BC45" s="674"/>
      <c r="BD45" s="674"/>
      <c r="BE45" s="674"/>
      <c r="BF45" s="674"/>
      <c r="BG45" s="674"/>
      <c r="BH45" s="674"/>
      <c r="BI45" s="674"/>
      <c r="BJ45" s="674"/>
      <c r="BK45" s="674"/>
      <c r="BL45" s="674"/>
      <c r="BM45" s="674"/>
      <c r="BN45" s="674"/>
      <c r="BO45" s="674"/>
      <c r="BP45" s="674"/>
      <c r="BQ45" s="674"/>
      <c r="BR45" s="674"/>
      <c r="BS45" s="674"/>
      <c r="BT45" s="674"/>
      <c r="BU45" s="674"/>
      <c r="BV45" s="674"/>
      <c r="BW45" s="674"/>
      <c r="BX45" s="674"/>
      <c r="BY45" s="674"/>
      <c r="BZ45" s="674"/>
      <c r="CA45" s="674"/>
      <c r="CB45" s="674"/>
      <c r="CC45" s="675"/>
      <c r="CD45" s="678"/>
      <c r="CE45" s="679"/>
      <c r="CF45" s="654" t="s">
        <v>347</v>
      </c>
      <c r="CG45" s="655"/>
      <c r="CH45" s="655"/>
      <c r="CI45" s="655"/>
      <c r="CJ45" s="655"/>
      <c r="CK45" s="655"/>
      <c r="CL45" s="655"/>
      <c r="CM45" s="655"/>
      <c r="CN45" s="655"/>
      <c r="CO45" s="655"/>
      <c r="CP45" s="655"/>
      <c r="CQ45" s="656"/>
      <c r="CR45" s="657">
        <v>1676353</v>
      </c>
      <c r="CS45" s="670"/>
      <c r="CT45" s="670"/>
      <c r="CU45" s="670"/>
      <c r="CV45" s="670"/>
      <c r="CW45" s="670"/>
      <c r="CX45" s="670"/>
      <c r="CY45" s="671"/>
      <c r="CZ45" s="660">
        <v>7.5</v>
      </c>
      <c r="DA45" s="672"/>
      <c r="DB45" s="672"/>
      <c r="DC45" s="673"/>
      <c r="DD45" s="663">
        <v>166082</v>
      </c>
      <c r="DE45" s="670"/>
      <c r="DF45" s="670"/>
      <c r="DG45" s="670"/>
      <c r="DH45" s="670"/>
      <c r="DI45" s="670"/>
      <c r="DJ45" s="670"/>
      <c r="DK45" s="671"/>
      <c r="DL45" s="664"/>
      <c r="DM45" s="665"/>
      <c r="DN45" s="665"/>
      <c r="DO45" s="665"/>
      <c r="DP45" s="665"/>
      <c r="DQ45" s="665"/>
      <c r="DR45" s="665"/>
      <c r="DS45" s="665"/>
      <c r="DT45" s="665"/>
      <c r="DU45" s="665"/>
      <c r="DV45" s="666"/>
      <c r="DW45" s="667"/>
      <c r="DX45" s="668"/>
      <c r="DY45" s="668"/>
      <c r="DZ45" s="668"/>
      <c r="EA45" s="668"/>
      <c r="EB45" s="668"/>
      <c r="EC45" s="669"/>
    </row>
    <row r="46" spans="2:133" ht="11.25" customHeight="1" x14ac:dyDescent="0.15">
      <c r="B46" s="225"/>
      <c r="CD46" s="678"/>
      <c r="CE46" s="679"/>
      <c r="CF46" s="654" t="s">
        <v>348</v>
      </c>
      <c r="CG46" s="655"/>
      <c r="CH46" s="655"/>
      <c r="CI46" s="655"/>
      <c r="CJ46" s="655"/>
      <c r="CK46" s="655"/>
      <c r="CL46" s="655"/>
      <c r="CM46" s="655"/>
      <c r="CN46" s="655"/>
      <c r="CO46" s="655"/>
      <c r="CP46" s="655"/>
      <c r="CQ46" s="656"/>
      <c r="CR46" s="657">
        <v>1652674</v>
      </c>
      <c r="CS46" s="658"/>
      <c r="CT46" s="658"/>
      <c r="CU46" s="658"/>
      <c r="CV46" s="658"/>
      <c r="CW46" s="658"/>
      <c r="CX46" s="658"/>
      <c r="CY46" s="659"/>
      <c r="CZ46" s="660">
        <v>7.4</v>
      </c>
      <c r="DA46" s="661"/>
      <c r="DB46" s="661"/>
      <c r="DC46" s="662"/>
      <c r="DD46" s="663">
        <v>161770</v>
      </c>
      <c r="DE46" s="658"/>
      <c r="DF46" s="658"/>
      <c r="DG46" s="658"/>
      <c r="DH46" s="658"/>
      <c r="DI46" s="658"/>
      <c r="DJ46" s="658"/>
      <c r="DK46" s="659"/>
      <c r="DL46" s="664"/>
      <c r="DM46" s="665"/>
      <c r="DN46" s="665"/>
      <c r="DO46" s="665"/>
      <c r="DP46" s="665"/>
      <c r="DQ46" s="665"/>
      <c r="DR46" s="665"/>
      <c r="DS46" s="665"/>
      <c r="DT46" s="665"/>
      <c r="DU46" s="665"/>
      <c r="DV46" s="666"/>
      <c r="DW46" s="667"/>
      <c r="DX46" s="668"/>
      <c r="DY46" s="668"/>
      <c r="DZ46" s="668"/>
      <c r="EA46" s="668"/>
      <c r="EB46" s="668"/>
      <c r="EC46" s="669"/>
    </row>
    <row r="47" spans="2:133" ht="11.25" customHeight="1" x14ac:dyDescent="0.15">
      <c r="B47" s="225"/>
      <c r="CD47" s="678"/>
      <c r="CE47" s="679"/>
      <c r="CF47" s="654" t="s">
        <v>349</v>
      </c>
      <c r="CG47" s="655"/>
      <c r="CH47" s="655"/>
      <c r="CI47" s="655"/>
      <c r="CJ47" s="655"/>
      <c r="CK47" s="655"/>
      <c r="CL47" s="655"/>
      <c r="CM47" s="655"/>
      <c r="CN47" s="655"/>
      <c r="CO47" s="655"/>
      <c r="CP47" s="655"/>
      <c r="CQ47" s="656"/>
      <c r="CR47" s="657">
        <v>55317</v>
      </c>
      <c r="CS47" s="670"/>
      <c r="CT47" s="670"/>
      <c r="CU47" s="670"/>
      <c r="CV47" s="670"/>
      <c r="CW47" s="670"/>
      <c r="CX47" s="670"/>
      <c r="CY47" s="671"/>
      <c r="CZ47" s="660">
        <v>0.2</v>
      </c>
      <c r="DA47" s="672"/>
      <c r="DB47" s="672"/>
      <c r="DC47" s="673"/>
      <c r="DD47" s="663">
        <v>32795</v>
      </c>
      <c r="DE47" s="670"/>
      <c r="DF47" s="670"/>
      <c r="DG47" s="670"/>
      <c r="DH47" s="670"/>
      <c r="DI47" s="670"/>
      <c r="DJ47" s="670"/>
      <c r="DK47" s="671"/>
      <c r="DL47" s="664"/>
      <c r="DM47" s="665"/>
      <c r="DN47" s="665"/>
      <c r="DO47" s="665"/>
      <c r="DP47" s="665"/>
      <c r="DQ47" s="665"/>
      <c r="DR47" s="665"/>
      <c r="DS47" s="665"/>
      <c r="DT47" s="665"/>
      <c r="DU47" s="665"/>
      <c r="DV47" s="666"/>
      <c r="DW47" s="667"/>
      <c r="DX47" s="668"/>
      <c r="DY47" s="668"/>
      <c r="DZ47" s="668"/>
      <c r="EA47" s="668"/>
      <c r="EB47" s="668"/>
      <c r="EC47" s="669"/>
    </row>
    <row r="48" spans="2:133" x14ac:dyDescent="0.15">
      <c r="B48" s="225"/>
      <c r="CD48" s="680"/>
      <c r="CE48" s="681"/>
      <c r="CF48" s="654" t="s">
        <v>350</v>
      </c>
      <c r="CG48" s="655"/>
      <c r="CH48" s="655"/>
      <c r="CI48" s="655"/>
      <c r="CJ48" s="655"/>
      <c r="CK48" s="655"/>
      <c r="CL48" s="655"/>
      <c r="CM48" s="655"/>
      <c r="CN48" s="655"/>
      <c r="CO48" s="655"/>
      <c r="CP48" s="655"/>
      <c r="CQ48" s="656"/>
      <c r="CR48" s="657" t="s">
        <v>122</v>
      </c>
      <c r="CS48" s="658"/>
      <c r="CT48" s="658"/>
      <c r="CU48" s="658"/>
      <c r="CV48" s="658"/>
      <c r="CW48" s="658"/>
      <c r="CX48" s="658"/>
      <c r="CY48" s="659"/>
      <c r="CZ48" s="660" t="s">
        <v>122</v>
      </c>
      <c r="DA48" s="661"/>
      <c r="DB48" s="661"/>
      <c r="DC48" s="662"/>
      <c r="DD48" s="663" t="s">
        <v>122</v>
      </c>
      <c r="DE48" s="658"/>
      <c r="DF48" s="658"/>
      <c r="DG48" s="658"/>
      <c r="DH48" s="658"/>
      <c r="DI48" s="658"/>
      <c r="DJ48" s="658"/>
      <c r="DK48" s="659"/>
      <c r="DL48" s="664"/>
      <c r="DM48" s="665"/>
      <c r="DN48" s="665"/>
      <c r="DO48" s="665"/>
      <c r="DP48" s="665"/>
      <c r="DQ48" s="665"/>
      <c r="DR48" s="665"/>
      <c r="DS48" s="665"/>
      <c r="DT48" s="665"/>
      <c r="DU48" s="665"/>
      <c r="DV48" s="666"/>
      <c r="DW48" s="667"/>
      <c r="DX48" s="668"/>
      <c r="DY48" s="668"/>
      <c r="DZ48" s="668"/>
      <c r="EA48" s="668"/>
      <c r="EB48" s="668"/>
      <c r="EC48" s="669"/>
    </row>
    <row r="49" spans="2:133" ht="11.25" customHeight="1" x14ac:dyDescent="0.15">
      <c r="B49" s="225"/>
      <c r="CD49" s="638" t="s">
        <v>351</v>
      </c>
      <c r="CE49" s="639"/>
      <c r="CF49" s="639"/>
      <c r="CG49" s="639"/>
      <c r="CH49" s="639"/>
      <c r="CI49" s="639"/>
      <c r="CJ49" s="639"/>
      <c r="CK49" s="639"/>
      <c r="CL49" s="639"/>
      <c r="CM49" s="639"/>
      <c r="CN49" s="639"/>
      <c r="CO49" s="639"/>
      <c r="CP49" s="639"/>
      <c r="CQ49" s="640"/>
      <c r="CR49" s="641">
        <v>22280270</v>
      </c>
      <c r="CS49" s="642"/>
      <c r="CT49" s="642"/>
      <c r="CU49" s="642"/>
      <c r="CV49" s="642"/>
      <c r="CW49" s="642"/>
      <c r="CX49" s="642"/>
      <c r="CY49" s="643"/>
      <c r="CZ49" s="644">
        <v>100</v>
      </c>
      <c r="DA49" s="645"/>
      <c r="DB49" s="645"/>
      <c r="DC49" s="646"/>
      <c r="DD49" s="647">
        <v>12791284</v>
      </c>
      <c r="DE49" s="642"/>
      <c r="DF49" s="642"/>
      <c r="DG49" s="642"/>
      <c r="DH49" s="642"/>
      <c r="DI49" s="642"/>
      <c r="DJ49" s="642"/>
      <c r="DK49" s="643"/>
      <c r="DL49" s="648"/>
      <c r="DM49" s="649"/>
      <c r="DN49" s="649"/>
      <c r="DO49" s="649"/>
      <c r="DP49" s="649"/>
      <c r="DQ49" s="649"/>
      <c r="DR49" s="649"/>
      <c r="DS49" s="649"/>
      <c r="DT49" s="649"/>
      <c r="DU49" s="649"/>
      <c r="DV49" s="650"/>
      <c r="DW49" s="651"/>
      <c r="DX49" s="652"/>
      <c r="DY49" s="652"/>
      <c r="DZ49" s="652"/>
      <c r="EA49" s="652"/>
      <c r="EB49" s="652"/>
      <c r="EC49" s="653"/>
    </row>
  </sheetData>
  <sheetProtection algorithmName="SHA-512" hashValue="zgGOB+JnHrNIghKzA/7tURTxBL+qgkX85vCwNEqgW8U+RgrXrZhcON+uEgwt8khxaABaharg8qD0x7XWjrt1MQ==" saltValue="LXFuZ59CxDGDTjceTMOSMQ=="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opLeftCell="A105" zoomScale="70" zoomScaleNormal="25" zoomScaleSheetLayoutView="70" workbookViewId="0"/>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1126" t="s">
        <v>352</v>
      </c>
      <c r="B2" s="1126"/>
      <c r="C2" s="1126"/>
      <c r="D2" s="1126"/>
      <c r="E2" s="1126"/>
      <c r="F2" s="1126"/>
      <c r="G2" s="1126"/>
      <c r="H2" s="1126"/>
      <c r="I2" s="1126"/>
      <c r="J2" s="1126"/>
      <c r="K2" s="1126"/>
      <c r="L2" s="1126"/>
      <c r="M2" s="1126"/>
      <c r="N2" s="1126"/>
      <c r="O2" s="1126"/>
      <c r="P2" s="1126"/>
      <c r="Q2" s="1126"/>
      <c r="R2" s="1126"/>
      <c r="S2" s="1126"/>
      <c r="T2" s="1126"/>
      <c r="U2" s="1126"/>
      <c r="V2" s="1126"/>
      <c r="W2" s="1126"/>
      <c r="X2" s="1126"/>
      <c r="Y2" s="1126"/>
      <c r="Z2" s="1126"/>
      <c r="AA2" s="1126"/>
      <c r="AB2" s="1126"/>
      <c r="AC2" s="1126"/>
      <c r="AD2" s="1126"/>
      <c r="AE2" s="1126"/>
      <c r="AF2" s="1126"/>
      <c r="AG2" s="1126"/>
      <c r="AH2" s="1126"/>
      <c r="AI2" s="1126"/>
      <c r="AJ2" s="1126"/>
      <c r="AK2" s="1126"/>
      <c r="AL2" s="1126"/>
      <c r="AM2" s="1126"/>
      <c r="AN2" s="1126"/>
      <c r="AO2" s="1126"/>
      <c r="AP2" s="1126"/>
      <c r="AQ2" s="1126"/>
      <c r="AR2" s="1126"/>
      <c r="AS2" s="1126"/>
      <c r="AT2" s="1126"/>
      <c r="AU2" s="1126"/>
      <c r="AV2" s="1126"/>
      <c r="AW2" s="1126"/>
      <c r="AX2" s="1126"/>
      <c r="AY2" s="1126"/>
      <c r="AZ2" s="1126"/>
      <c r="BA2" s="1126"/>
      <c r="BB2" s="1126"/>
      <c r="BC2" s="1126"/>
      <c r="BD2" s="1126"/>
      <c r="BE2" s="1126"/>
      <c r="BF2" s="1126"/>
      <c r="BG2" s="1126"/>
      <c r="BH2" s="1126"/>
      <c r="BI2" s="1126"/>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127" t="s">
        <v>353</v>
      </c>
      <c r="DK2" s="1128"/>
      <c r="DL2" s="1128"/>
      <c r="DM2" s="1128"/>
      <c r="DN2" s="1128"/>
      <c r="DO2" s="1129"/>
      <c r="DP2" s="228"/>
      <c r="DQ2" s="1127" t="s">
        <v>354</v>
      </c>
      <c r="DR2" s="1128"/>
      <c r="DS2" s="1128"/>
      <c r="DT2" s="1128"/>
      <c r="DU2" s="1128"/>
      <c r="DV2" s="1128"/>
      <c r="DW2" s="1128"/>
      <c r="DX2" s="1128"/>
      <c r="DY2" s="1128"/>
      <c r="DZ2" s="1129"/>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1095" t="s">
        <v>355</v>
      </c>
      <c r="B4" s="1095"/>
      <c r="C4" s="1095"/>
      <c r="D4" s="1095"/>
      <c r="E4" s="1095"/>
      <c r="F4" s="1095"/>
      <c r="G4" s="1095"/>
      <c r="H4" s="1095"/>
      <c r="I4" s="1095"/>
      <c r="J4" s="1095"/>
      <c r="K4" s="1095"/>
      <c r="L4" s="1095"/>
      <c r="M4" s="1095"/>
      <c r="N4" s="1095"/>
      <c r="O4" s="1095"/>
      <c r="P4" s="1095"/>
      <c r="Q4" s="1095"/>
      <c r="R4" s="1095"/>
      <c r="S4" s="1095"/>
      <c r="T4" s="1095"/>
      <c r="U4" s="1095"/>
      <c r="V4" s="1095"/>
      <c r="W4" s="1095"/>
      <c r="X4" s="1095"/>
      <c r="Y4" s="1095"/>
      <c r="Z4" s="1095"/>
      <c r="AA4" s="1095"/>
      <c r="AB4" s="1095"/>
      <c r="AC4" s="1095"/>
      <c r="AD4" s="1095"/>
      <c r="AE4" s="1095"/>
      <c r="AF4" s="1095"/>
      <c r="AG4" s="1095"/>
      <c r="AH4" s="1095"/>
      <c r="AI4" s="1095"/>
      <c r="AJ4" s="1095"/>
      <c r="AK4" s="1095"/>
      <c r="AL4" s="1095"/>
      <c r="AM4" s="1095"/>
      <c r="AN4" s="1095"/>
      <c r="AO4" s="1095"/>
      <c r="AP4" s="1095"/>
      <c r="AQ4" s="1095"/>
      <c r="AR4" s="1095"/>
      <c r="AS4" s="1095"/>
      <c r="AT4" s="1095"/>
      <c r="AU4" s="1095"/>
      <c r="AV4" s="1095"/>
      <c r="AW4" s="1095"/>
      <c r="AX4" s="1095"/>
      <c r="AY4" s="1095"/>
      <c r="AZ4" s="232"/>
      <c r="BA4" s="232"/>
      <c r="BB4" s="232"/>
      <c r="BC4" s="232"/>
      <c r="BD4" s="232"/>
      <c r="BE4" s="233"/>
      <c r="BF4" s="233"/>
      <c r="BG4" s="233"/>
      <c r="BH4" s="233"/>
      <c r="BI4" s="233"/>
      <c r="BJ4" s="233"/>
      <c r="BK4" s="233"/>
      <c r="BL4" s="233"/>
      <c r="BM4" s="233"/>
      <c r="BN4" s="233"/>
      <c r="BO4" s="233"/>
      <c r="BP4" s="233"/>
      <c r="BQ4" s="766" t="s">
        <v>356</v>
      </c>
      <c r="BR4" s="766"/>
      <c r="BS4" s="766"/>
      <c r="BT4" s="766"/>
      <c r="BU4" s="766"/>
      <c r="BV4" s="766"/>
      <c r="BW4" s="766"/>
      <c r="BX4" s="766"/>
      <c r="BY4" s="766"/>
      <c r="BZ4" s="766"/>
      <c r="CA4" s="766"/>
      <c r="CB4" s="766"/>
      <c r="CC4" s="766"/>
      <c r="CD4" s="766"/>
      <c r="CE4" s="766"/>
      <c r="CF4" s="766"/>
      <c r="CG4" s="766"/>
      <c r="CH4" s="766"/>
      <c r="CI4" s="766"/>
      <c r="CJ4" s="766"/>
      <c r="CK4" s="766"/>
      <c r="CL4" s="766"/>
      <c r="CM4" s="766"/>
      <c r="CN4" s="766"/>
      <c r="CO4" s="766"/>
      <c r="CP4" s="766"/>
      <c r="CQ4" s="766"/>
      <c r="CR4" s="766"/>
      <c r="CS4" s="766"/>
      <c r="CT4" s="766"/>
      <c r="CU4" s="766"/>
      <c r="CV4" s="766"/>
      <c r="CW4" s="766"/>
      <c r="CX4" s="766"/>
      <c r="CY4" s="766"/>
      <c r="CZ4" s="766"/>
      <c r="DA4" s="766"/>
      <c r="DB4" s="766"/>
      <c r="DC4" s="766"/>
      <c r="DD4" s="766"/>
      <c r="DE4" s="766"/>
      <c r="DF4" s="766"/>
      <c r="DG4" s="766"/>
      <c r="DH4" s="766"/>
      <c r="DI4" s="766"/>
      <c r="DJ4" s="766"/>
      <c r="DK4" s="766"/>
      <c r="DL4" s="766"/>
      <c r="DM4" s="766"/>
      <c r="DN4" s="766"/>
      <c r="DO4" s="766"/>
      <c r="DP4" s="766"/>
      <c r="DQ4" s="766"/>
      <c r="DR4" s="766"/>
      <c r="DS4" s="766"/>
      <c r="DT4" s="766"/>
      <c r="DU4" s="766"/>
      <c r="DV4" s="766"/>
      <c r="DW4" s="766"/>
      <c r="DX4" s="766"/>
      <c r="DY4" s="766"/>
      <c r="DZ4" s="766"/>
      <c r="EA4" s="234"/>
    </row>
    <row r="5" spans="1:131" s="235" customFormat="1" ht="26.25" customHeight="1" x14ac:dyDescent="0.15">
      <c r="A5" s="1031" t="s">
        <v>357</v>
      </c>
      <c r="B5" s="1032"/>
      <c r="C5" s="1032"/>
      <c r="D5" s="1032"/>
      <c r="E5" s="1032"/>
      <c r="F5" s="1032"/>
      <c r="G5" s="1032"/>
      <c r="H5" s="1032"/>
      <c r="I5" s="1032"/>
      <c r="J5" s="1032"/>
      <c r="K5" s="1032"/>
      <c r="L5" s="1032"/>
      <c r="M5" s="1032"/>
      <c r="N5" s="1032"/>
      <c r="O5" s="1032"/>
      <c r="P5" s="1033"/>
      <c r="Q5" s="1037" t="s">
        <v>358</v>
      </c>
      <c r="R5" s="1038"/>
      <c r="S5" s="1038"/>
      <c r="T5" s="1038"/>
      <c r="U5" s="1039"/>
      <c r="V5" s="1037" t="s">
        <v>359</v>
      </c>
      <c r="W5" s="1038"/>
      <c r="X5" s="1038"/>
      <c r="Y5" s="1038"/>
      <c r="Z5" s="1039"/>
      <c r="AA5" s="1037" t="s">
        <v>360</v>
      </c>
      <c r="AB5" s="1038"/>
      <c r="AC5" s="1038"/>
      <c r="AD5" s="1038"/>
      <c r="AE5" s="1038"/>
      <c r="AF5" s="1130" t="s">
        <v>361</v>
      </c>
      <c r="AG5" s="1038"/>
      <c r="AH5" s="1038"/>
      <c r="AI5" s="1038"/>
      <c r="AJ5" s="1051"/>
      <c r="AK5" s="1038" t="s">
        <v>362</v>
      </c>
      <c r="AL5" s="1038"/>
      <c r="AM5" s="1038"/>
      <c r="AN5" s="1038"/>
      <c r="AO5" s="1039"/>
      <c r="AP5" s="1037" t="s">
        <v>363</v>
      </c>
      <c r="AQ5" s="1038"/>
      <c r="AR5" s="1038"/>
      <c r="AS5" s="1038"/>
      <c r="AT5" s="1039"/>
      <c r="AU5" s="1037" t="s">
        <v>364</v>
      </c>
      <c r="AV5" s="1038"/>
      <c r="AW5" s="1038"/>
      <c r="AX5" s="1038"/>
      <c r="AY5" s="1051"/>
      <c r="AZ5" s="232"/>
      <c r="BA5" s="232"/>
      <c r="BB5" s="232"/>
      <c r="BC5" s="232"/>
      <c r="BD5" s="232"/>
      <c r="BE5" s="233"/>
      <c r="BF5" s="233"/>
      <c r="BG5" s="233"/>
      <c r="BH5" s="233"/>
      <c r="BI5" s="233"/>
      <c r="BJ5" s="233"/>
      <c r="BK5" s="233"/>
      <c r="BL5" s="233"/>
      <c r="BM5" s="233"/>
      <c r="BN5" s="233"/>
      <c r="BO5" s="233"/>
      <c r="BP5" s="233"/>
      <c r="BQ5" s="1031" t="s">
        <v>365</v>
      </c>
      <c r="BR5" s="1032"/>
      <c r="BS5" s="1032"/>
      <c r="BT5" s="1032"/>
      <c r="BU5" s="1032"/>
      <c r="BV5" s="1032"/>
      <c r="BW5" s="1032"/>
      <c r="BX5" s="1032"/>
      <c r="BY5" s="1032"/>
      <c r="BZ5" s="1032"/>
      <c r="CA5" s="1032"/>
      <c r="CB5" s="1032"/>
      <c r="CC5" s="1032"/>
      <c r="CD5" s="1032"/>
      <c r="CE5" s="1032"/>
      <c r="CF5" s="1032"/>
      <c r="CG5" s="1033"/>
      <c r="CH5" s="1037" t="s">
        <v>366</v>
      </c>
      <c r="CI5" s="1038"/>
      <c r="CJ5" s="1038"/>
      <c r="CK5" s="1038"/>
      <c r="CL5" s="1039"/>
      <c r="CM5" s="1037" t="s">
        <v>367</v>
      </c>
      <c r="CN5" s="1038"/>
      <c r="CO5" s="1038"/>
      <c r="CP5" s="1038"/>
      <c r="CQ5" s="1039"/>
      <c r="CR5" s="1037" t="s">
        <v>368</v>
      </c>
      <c r="CS5" s="1038"/>
      <c r="CT5" s="1038"/>
      <c r="CU5" s="1038"/>
      <c r="CV5" s="1039"/>
      <c r="CW5" s="1037" t="s">
        <v>369</v>
      </c>
      <c r="CX5" s="1038"/>
      <c r="CY5" s="1038"/>
      <c r="CZ5" s="1038"/>
      <c r="DA5" s="1039"/>
      <c r="DB5" s="1037" t="s">
        <v>370</v>
      </c>
      <c r="DC5" s="1038"/>
      <c r="DD5" s="1038"/>
      <c r="DE5" s="1038"/>
      <c r="DF5" s="1039"/>
      <c r="DG5" s="1120" t="s">
        <v>371</v>
      </c>
      <c r="DH5" s="1121"/>
      <c r="DI5" s="1121"/>
      <c r="DJ5" s="1121"/>
      <c r="DK5" s="1122"/>
      <c r="DL5" s="1120" t="s">
        <v>372</v>
      </c>
      <c r="DM5" s="1121"/>
      <c r="DN5" s="1121"/>
      <c r="DO5" s="1121"/>
      <c r="DP5" s="1122"/>
      <c r="DQ5" s="1037" t="s">
        <v>373</v>
      </c>
      <c r="DR5" s="1038"/>
      <c r="DS5" s="1038"/>
      <c r="DT5" s="1038"/>
      <c r="DU5" s="1039"/>
      <c r="DV5" s="1037" t="s">
        <v>364</v>
      </c>
      <c r="DW5" s="1038"/>
      <c r="DX5" s="1038"/>
      <c r="DY5" s="1038"/>
      <c r="DZ5" s="1051"/>
      <c r="EA5" s="234"/>
    </row>
    <row r="6" spans="1:131" s="235" customFormat="1" ht="26.25" customHeight="1" thickBot="1" x14ac:dyDescent="0.2">
      <c r="A6" s="1034"/>
      <c r="B6" s="1035"/>
      <c r="C6" s="1035"/>
      <c r="D6" s="1035"/>
      <c r="E6" s="1035"/>
      <c r="F6" s="1035"/>
      <c r="G6" s="1035"/>
      <c r="H6" s="1035"/>
      <c r="I6" s="1035"/>
      <c r="J6" s="1035"/>
      <c r="K6" s="1035"/>
      <c r="L6" s="1035"/>
      <c r="M6" s="1035"/>
      <c r="N6" s="1035"/>
      <c r="O6" s="1035"/>
      <c r="P6" s="1036"/>
      <c r="Q6" s="1040"/>
      <c r="R6" s="1041"/>
      <c r="S6" s="1041"/>
      <c r="T6" s="1041"/>
      <c r="U6" s="1042"/>
      <c r="V6" s="1040"/>
      <c r="W6" s="1041"/>
      <c r="X6" s="1041"/>
      <c r="Y6" s="1041"/>
      <c r="Z6" s="1042"/>
      <c r="AA6" s="1040"/>
      <c r="AB6" s="1041"/>
      <c r="AC6" s="1041"/>
      <c r="AD6" s="1041"/>
      <c r="AE6" s="1041"/>
      <c r="AF6" s="1131"/>
      <c r="AG6" s="1041"/>
      <c r="AH6" s="1041"/>
      <c r="AI6" s="1041"/>
      <c r="AJ6" s="1052"/>
      <c r="AK6" s="1041"/>
      <c r="AL6" s="1041"/>
      <c r="AM6" s="1041"/>
      <c r="AN6" s="1041"/>
      <c r="AO6" s="1042"/>
      <c r="AP6" s="1040"/>
      <c r="AQ6" s="1041"/>
      <c r="AR6" s="1041"/>
      <c r="AS6" s="1041"/>
      <c r="AT6" s="1042"/>
      <c r="AU6" s="1040"/>
      <c r="AV6" s="1041"/>
      <c r="AW6" s="1041"/>
      <c r="AX6" s="1041"/>
      <c r="AY6" s="1052"/>
      <c r="AZ6" s="232"/>
      <c r="BA6" s="232"/>
      <c r="BB6" s="232"/>
      <c r="BC6" s="232"/>
      <c r="BD6" s="232"/>
      <c r="BE6" s="233"/>
      <c r="BF6" s="233"/>
      <c r="BG6" s="233"/>
      <c r="BH6" s="233"/>
      <c r="BI6" s="233"/>
      <c r="BJ6" s="233"/>
      <c r="BK6" s="233"/>
      <c r="BL6" s="233"/>
      <c r="BM6" s="233"/>
      <c r="BN6" s="233"/>
      <c r="BO6" s="233"/>
      <c r="BP6" s="233"/>
      <c r="BQ6" s="1034"/>
      <c r="BR6" s="1035"/>
      <c r="BS6" s="1035"/>
      <c r="BT6" s="1035"/>
      <c r="BU6" s="1035"/>
      <c r="BV6" s="1035"/>
      <c r="BW6" s="1035"/>
      <c r="BX6" s="1035"/>
      <c r="BY6" s="1035"/>
      <c r="BZ6" s="1035"/>
      <c r="CA6" s="1035"/>
      <c r="CB6" s="1035"/>
      <c r="CC6" s="1035"/>
      <c r="CD6" s="1035"/>
      <c r="CE6" s="1035"/>
      <c r="CF6" s="1035"/>
      <c r="CG6" s="1036"/>
      <c r="CH6" s="1040"/>
      <c r="CI6" s="1041"/>
      <c r="CJ6" s="1041"/>
      <c r="CK6" s="1041"/>
      <c r="CL6" s="1042"/>
      <c r="CM6" s="1040"/>
      <c r="CN6" s="1041"/>
      <c r="CO6" s="1041"/>
      <c r="CP6" s="1041"/>
      <c r="CQ6" s="1042"/>
      <c r="CR6" s="1040"/>
      <c r="CS6" s="1041"/>
      <c r="CT6" s="1041"/>
      <c r="CU6" s="1041"/>
      <c r="CV6" s="1042"/>
      <c r="CW6" s="1040"/>
      <c r="CX6" s="1041"/>
      <c r="CY6" s="1041"/>
      <c r="CZ6" s="1041"/>
      <c r="DA6" s="1042"/>
      <c r="DB6" s="1040"/>
      <c r="DC6" s="1041"/>
      <c r="DD6" s="1041"/>
      <c r="DE6" s="1041"/>
      <c r="DF6" s="1042"/>
      <c r="DG6" s="1123"/>
      <c r="DH6" s="1124"/>
      <c r="DI6" s="1124"/>
      <c r="DJ6" s="1124"/>
      <c r="DK6" s="1125"/>
      <c r="DL6" s="1123"/>
      <c r="DM6" s="1124"/>
      <c r="DN6" s="1124"/>
      <c r="DO6" s="1124"/>
      <c r="DP6" s="1125"/>
      <c r="DQ6" s="1040"/>
      <c r="DR6" s="1041"/>
      <c r="DS6" s="1041"/>
      <c r="DT6" s="1041"/>
      <c r="DU6" s="1042"/>
      <c r="DV6" s="1040"/>
      <c r="DW6" s="1041"/>
      <c r="DX6" s="1041"/>
      <c r="DY6" s="1041"/>
      <c r="DZ6" s="1052"/>
      <c r="EA6" s="234"/>
    </row>
    <row r="7" spans="1:131" s="235" customFormat="1" ht="26.25" customHeight="1" thickTop="1" x14ac:dyDescent="0.15">
      <c r="A7" s="236">
        <v>1</v>
      </c>
      <c r="B7" s="1083" t="s">
        <v>374</v>
      </c>
      <c r="C7" s="1084"/>
      <c r="D7" s="1084"/>
      <c r="E7" s="1084"/>
      <c r="F7" s="1084"/>
      <c r="G7" s="1084"/>
      <c r="H7" s="1084"/>
      <c r="I7" s="1084"/>
      <c r="J7" s="1084"/>
      <c r="K7" s="1084"/>
      <c r="L7" s="1084"/>
      <c r="M7" s="1084"/>
      <c r="N7" s="1084"/>
      <c r="O7" s="1084"/>
      <c r="P7" s="1085"/>
      <c r="Q7" s="1138">
        <v>23530</v>
      </c>
      <c r="R7" s="1139"/>
      <c r="S7" s="1139"/>
      <c r="T7" s="1139"/>
      <c r="U7" s="1139"/>
      <c r="V7" s="1139">
        <v>22230</v>
      </c>
      <c r="W7" s="1139"/>
      <c r="X7" s="1139"/>
      <c r="Y7" s="1139"/>
      <c r="Z7" s="1139"/>
      <c r="AA7" s="1139">
        <v>1300</v>
      </c>
      <c r="AB7" s="1139"/>
      <c r="AC7" s="1139"/>
      <c r="AD7" s="1139"/>
      <c r="AE7" s="1140"/>
      <c r="AF7" s="1141">
        <v>877</v>
      </c>
      <c r="AG7" s="1142"/>
      <c r="AH7" s="1142"/>
      <c r="AI7" s="1142"/>
      <c r="AJ7" s="1143"/>
      <c r="AK7" s="1144">
        <v>1347</v>
      </c>
      <c r="AL7" s="1145"/>
      <c r="AM7" s="1145"/>
      <c r="AN7" s="1145"/>
      <c r="AO7" s="1145"/>
      <c r="AP7" s="1145">
        <v>19480</v>
      </c>
      <c r="AQ7" s="1145"/>
      <c r="AR7" s="1145"/>
      <c r="AS7" s="1145"/>
      <c r="AT7" s="1145"/>
      <c r="AU7" s="1146"/>
      <c r="AV7" s="1146"/>
      <c r="AW7" s="1146"/>
      <c r="AX7" s="1146"/>
      <c r="AY7" s="1147"/>
      <c r="AZ7" s="232"/>
      <c r="BA7" s="232"/>
      <c r="BB7" s="232"/>
      <c r="BC7" s="232"/>
      <c r="BD7" s="232"/>
      <c r="BE7" s="233"/>
      <c r="BF7" s="233"/>
      <c r="BG7" s="233"/>
      <c r="BH7" s="233"/>
      <c r="BI7" s="233"/>
      <c r="BJ7" s="233"/>
      <c r="BK7" s="233"/>
      <c r="BL7" s="233"/>
      <c r="BM7" s="233"/>
      <c r="BN7" s="233"/>
      <c r="BO7" s="233"/>
      <c r="BP7" s="233"/>
      <c r="BQ7" s="236">
        <v>1</v>
      </c>
      <c r="BR7" s="237"/>
      <c r="BS7" s="1135" t="s">
        <v>559</v>
      </c>
      <c r="BT7" s="1136"/>
      <c r="BU7" s="1136"/>
      <c r="BV7" s="1136"/>
      <c r="BW7" s="1136"/>
      <c r="BX7" s="1136"/>
      <c r="BY7" s="1136"/>
      <c r="BZ7" s="1136"/>
      <c r="CA7" s="1136"/>
      <c r="CB7" s="1136"/>
      <c r="CC7" s="1136"/>
      <c r="CD7" s="1136"/>
      <c r="CE7" s="1136"/>
      <c r="CF7" s="1136"/>
      <c r="CG7" s="1148"/>
      <c r="CH7" s="1132">
        <v>-7</v>
      </c>
      <c r="CI7" s="1133"/>
      <c r="CJ7" s="1133"/>
      <c r="CK7" s="1133"/>
      <c r="CL7" s="1134"/>
      <c r="CM7" s="1132">
        <v>117</v>
      </c>
      <c r="CN7" s="1133"/>
      <c r="CO7" s="1133"/>
      <c r="CP7" s="1133"/>
      <c r="CQ7" s="1134"/>
      <c r="CR7" s="1132">
        <v>36</v>
      </c>
      <c r="CS7" s="1133"/>
      <c r="CT7" s="1133"/>
      <c r="CU7" s="1133"/>
      <c r="CV7" s="1134"/>
      <c r="CW7" s="1132" t="s">
        <v>492</v>
      </c>
      <c r="CX7" s="1133"/>
      <c r="CY7" s="1133"/>
      <c r="CZ7" s="1133"/>
      <c r="DA7" s="1134"/>
      <c r="DB7" s="1132" t="s">
        <v>492</v>
      </c>
      <c r="DC7" s="1133"/>
      <c r="DD7" s="1133"/>
      <c r="DE7" s="1133"/>
      <c r="DF7" s="1134"/>
      <c r="DG7" s="1132" t="s">
        <v>492</v>
      </c>
      <c r="DH7" s="1133"/>
      <c r="DI7" s="1133"/>
      <c r="DJ7" s="1133"/>
      <c r="DK7" s="1134"/>
      <c r="DL7" s="1132" t="s">
        <v>492</v>
      </c>
      <c r="DM7" s="1133"/>
      <c r="DN7" s="1133"/>
      <c r="DO7" s="1133"/>
      <c r="DP7" s="1134"/>
      <c r="DQ7" s="1132" t="s">
        <v>492</v>
      </c>
      <c r="DR7" s="1133"/>
      <c r="DS7" s="1133"/>
      <c r="DT7" s="1133"/>
      <c r="DU7" s="1134"/>
      <c r="DV7" s="1135"/>
      <c r="DW7" s="1136"/>
      <c r="DX7" s="1136"/>
      <c r="DY7" s="1136"/>
      <c r="DZ7" s="1137"/>
      <c r="EA7" s="234"/>
    </row>
    <row r="8" spans="1:131" s="235" customFormat="1" ht="26.25" customHeight="1" x14ac:dyDescent="0.15">
      <c r="A8" s="238">
        <v>2</v>
      </c>
      <c r="B8" s="1066" t="s">
        <v>375</v>
      </c>
      <c r="C8" s="1067"/>
      <c r="D8" s="1067"/>
      <c r="E8" s="1067"/>
      <c r="F8" s="1067"/>
      <c r="G8" s="1067"/>
      <c r="H8" s="1067"/>
      <c r="I8" s="1067"/>
      <c r="J8" s="1067"/>
      <c r="K8" s="1067"/>
      <c r="L8" s="1067"/>
      <c r="M8" s="1067"/>
      <c r="N8" s="1067"/>
      <c r="O8" s="1067"/>
      <c r="P8" s="1068"/>
      <c r="Q8" s="1074">
        <v>56</v>
      </c>
      <c r="R8" s="1075"/>
      <c r="S8" s="1075"/>
      <c r="T8" s="1075"/>
      <c r="U8" s="1075"/>
      <c r="V8" s="1075">
        <v>50</v>
      </c>
      <c r="W8" s="1075"/>
      <c r="X8" s="1075"/>
      <c r="Y8" s="1075"/>
      <c r="Z8" s="1075"/>
      <c r="AA8" s="1075">
        <v>7</v>
      </c>
      <c r="AB8" s="1075"/>
      <c r="AC8" s="1075"/>
      <c r="AD8" s="1075"/>
      <c r="AE8" s="1076"/>
      <c r="AF8" s="1071">
        <v>7</v>
      </c>
      <c r="AG8" s="1072"/>
      <c r="AH8" s="1072"/>
      <c r="AI8" s="1072"/>
      <c r="AJ8" s="1073"/>
      <c r="AK8" s="1116">
        <v>14</v>
      </c>
      <c r="AL8" s="1117"/>
      <c r="AM8" s="1117"/>
      <c r="AN8" s="1117"/>
      <c r="AO8" s="1117"/>
      <c r="AP8" s="1117">
        <v>17</v>
      </c>
      <c r="AQ8" s="1117"/>
      <c r="AR8" s="1117"/>
      <c r="AS8" s="1117"/>
      <c r="AT8" s="1117"/>
      <c r="AU8" s="1118"/>
      <c r="AV8" s="1118"/>
      <c r="AW8" s="1118"/>
      <c r="AX8" s="1118"/>
      <c r="AY8" s="1119"/>
      <c r="AZ8" s="232"/>
      <c r="BA8" s="232"/>
      <c r="BB8" s="232"/>
      <c r="BC8" s="232"/>
      <c r="BD8" s="232"/>
      <c r="BE8" s="233"/>
      <c r="BF8" s="233"/>
      <c r="BG8" s="233"/>
      <c r="BH8" s="233"/>
      <c r="BI8" s="233"/>
      <c r="BJ8" s="233"/>
      <c r="BK8" s="233"/>
      <c r="BL8" s="233"/>
      <c r="BM8" s="233"/>
      <c r="BN8" s="233"/>
      <c r="BO8" s="233"/>
      <c r="BP8" s="233"/>
      <c r="BQ8" s="238">
        <v>2</v>
      </c>
      <c r="BR8" s="239"/>
      <c r="BS8" s="1028"/>
      <c r="BT8" s="1029"/>
      <c r="BU8" s="1029"/>
      <c r="BV8" s="1029"/>
      <c r="BW8" s="1029"/>
      <c r="BX8" s="1029"/>
      <c r="BY8" s="1029"/>
      <c r="BZ8" s="1029"/>
      <c r="CA8" s="1029"/>
      <c r="CB8" s="1029"/>
      <c r="CC8" s="1029"/>
      <c r="CD8" s="1029"/>
      <c r="CE8" s="1029"/>
      <c r="CF8" s="1029"/>
      <c r="CG8" s="1050"/>
      <c r="CH8" s="1025"/>
      <c r="CI8" s="1026"/>
      <c r="CJ8" s="1026"/>
      <c r="CK8" s="1026"/>
      <c r="CL8" s="1027"/>
      <c r="CM8" s="1025"/>
      <c r="CN8" s="1026"/>
      <c r="CO8" s="1026"/>
      <c r="CP8" s="1026"/>
      <c r="CQ8" s="1027"/>
      <c r="CR8" s="1025"/>
      <c r="CS8" s="1026"/>
      <c r="CT8" s="1026"/>
      <c r="CU8" s="1026"/>
      <c r="CV8" s="1027"/>
      <c r="CW8" s="1025"/>
      <c r="CX8" s="1026"/>
      <c r="CY8" s="1026"/>
      <c r="CZ8" s="1026"/>
      <c r="DA8" s="1027"/>
      <c r="DB8" s="1025"/>
      <c r="DC8" s="1026"/>
      <c r="DD8" s="1026"/>
      <c r="DE8" s="1026"/>
      <c r="DF8" s="1027"/>
      <c r="DG8" s="1025"/>
      <c r="DH8" s="1026"/>
      <c r="DI8" s="1026"/>
      <c r="DJ8" s="1026"/>
      <c r="DK8" s="1027"/>
      <c r="DL8" s="1025"/>
      <c r="DM8" s="1026"/>
      <c r="DN8" s="1026"/>
      <c r="DO8" s="1026"/>
      <c r="DP8" s="1027"/>
      <c r="DQ8" s="1025"/>
      <c r="DR8" s="1026"/>
      <c r="DS8" s="1026"/>
      <c r="DT8" s="1026"/>
      <c r="DU8" s="1027"/>
      <c r="DV8" s="1028"/>
      <c r="DW8" s="1029"/>
      <c r="DX8" s="1029"/>
      <c r="DY8" s="1029"/>
      <c r="DZ8" s="1030"/>
      <c r="EA8" s="234"/>
    </row>
    <row r="9" spans="1:131" s="235" customFormat="1" ht="26.25" customHeight="1" x14ac:dyDescent="0.15">
      <c r="A9" s="238">
        <v>3</v>
      </c>
      <c r="B9" s="1066" t="s">
        <v>376</v>
      </c>
      <c r="C9" s="1067"/>
      <c r="D9" s="1067"/>
      <c r="E9" s="1067"/>
      <c r="F9" s="1067"/>
      <c r="G9" s="1067"/>
      <c r="H9" s="1067"/>
      <c r="I9" s="1067"/>
      <c r="J9" s="1067"/>
      <c r="K9" s="1067"/>
      <c r="L9" s="1067"/>
      <c r="M9" s="1067"/>
      <c r="N9" s="1067"/>
      <c r="O9" s="1067"/>
      <c r="P9" s="1068"/>
      <c r="Q9" s="1074">
        <v>48</v>
      </c>
      <c r="R9" s="1075"/>
      <c r="S9" s="1075"/>
      <c r="T9" s="1075"/>
      <c r="U9" s="1075"/>
      <c r="V9" s="1075">
        <v>43</v>
      </c>
      <c r="W9" s="1075"/>
      <c r="X9" s="1075"/>
      <c r="Y9" s="1075"/>
      <c r="Z9" s="1075"/>
      <c r="AA9" s="1075">
        <v>4</v>
      </c>
      <c r="AB9" s="1075"/>
      <c r="AC9" s="1075"/>
      <c r="AD9" s="1075"/>
      <c r="AE9" s="1076"/>
      <c r="AF9" s="1071">
        <v>4</v>
      </c>
      <c r="AG9" s="1072"/>
      <c r="AH9" s="1072"/>
      <c r="AI9" s="1072"/>
      <c r="AJ9" s="1073"/>
      <c r="AK9" s="1116">
        <v>36</v>
      </c>
      <c r="AL9" s="1117"/>
      <c r="AM9" s="1117"/>
      <c r="AN9" s="1117"/>
      <c r="AO9" s="1117"/>
      <c r="AP9" s="1117">
        <v>186</v>
      </c>
      <c r="AQ9" s="1117"/>
      <c r="AR9" s="1117"/>
      <c r="AS9" s="1117"/>
      <c r="AT9" s="1117"/>
      <c r="AU9" s="1118"/>
      <c r="AV9" s="1118"/>
      <c r="AW9" s="1118"/>
      <c r="AX9" s="1118"/>
      <c r="AY9" s="1119"/>
      <c r="AZ9" s="232"/>
      <c r="BA9" s="232"/>
      <c r="BB9" s="232"/>
      <c r="BC9" s="232"/>
      <c r="BD9" s="232"/>
      <c r="BE9" s="233"/>
      <c r="BF9" s="233"/>
      <c r="BG9" s="233"/>
      <c r="BH9" s="233"/>
      <c r="BI9" s="233"/>
      <c r="BJ9" s="233"/>
      <c r="BK9" s="233"/>
      <c r="BL9" s="233"/>
      <c r="BM9" s="233"/>
      <c r="BN9" s="233"/>
      <c r="BO9" s="233"/>
      <c r="BP9" s="233"/>
      <c r="BQ9" s="238">
        <v>3</v>
      </c>
      <c r="BR9" s="239"/>
      <c r="BS9" s="1028"/>
      <c r="BT9" s="1029"/>
      <c r="BU9" s="1029"/>
      <c r="BV9" s="1029"/>
      <c r="BW9" s="1029"/>
      <c r="BX9" s="1029"/>
      <c r="BY9" s="1029"/>
      <c r="BZ9" s="1029"/>
      <c r="CA9" s="1029"/>
      <c r="CB9" s="1029"/>
      <c r="CC9" s="1029"/>
      <c r="CD9" s="1029"/>
      <c r="CE9" s="1029"/>
      <c r="CF9" s="1029"/>
      <c r="CG9" s="1050"/>
      <c r="CH9" s="1025"/>
      <c r="CI9" s="1026"/>
      <c r="CJ9" s="1026"/>
      <c r="CK9" s="1026"/>
      <c r="CL9" s="1027"/>
      <c r="CM9" s="1025"/>
      <c r="CN9" s="1026"/>
      <c r="CO9" s="1026"/>
      <c r="CP9" s="1026"/>
      <c r="CQ9" s="1027"/>
      <c r="CR9" s="1025"/>
      <c r="CS9" s="1026"/>
      <c r="CT9" s="1026"/>
      <c r="CU9" s="1026"/>
      <c r="CV9" s="1027"/>
      <c r="CW9" s="1025"/>
      <c r="CX9" s="1026"/>
      <c r="CY9" s="1026"/>
      <c r="CZ9" s="1026"/>
      <c r="DA9" s="1027"/>
      <c r="DB9" s="1025"/>
      <c r="DC9" s="1026"/>
      <c r="DD9" s="1026"/>
      <c r="DE9" s="1026"/>
      <c r="DF9" s="1027"/>
      <c r="DG9" s="1025"/>
      <c r="DH9" s="1026"/>
      <c r="DI9" s="1026"/>
      <c r="DJ9" s="1026"/>
      <c r="DK9" s="1027"/>
      <c r="DL9" s="1025"/>
      <c r="DM9" s="1026"/>
      <c r="DN9" s="1026"/>
      <c r="DO9" s="1026"/>
      <c r="DP9" s="1027"/>
      <c r="DQ9" s="1025"/>
      <c r="DR9" s="1026"/>
      <c r="DS9" s="1026"/>
      <c r="DT9" s="1026"/>
      <c r="DU9" s="1027"/>
      <c r="DV9" s="1028"/>
      <c r="DW9" s="1029"/>
      <c r="DX9" s="1029"/>
      <c r="DY9" s="1029"/>
      <c r="DZ9" s="1030"/>
      <c r="EA9" s="234"/>
    </row>
    <row r="10" spans="1:131" s="235" customFormat="1" ht="26.25" customHeight="1" x14ac:dyDescent="0.15">
      <c r="A10" s="238">
        <v>4</v>
      </c>
      <c r="B10" s="1066" t="s">
        <v>377</v>
      </c>
      <c r="C10" s="1067"/>
      <c r="D10" s="1067"/>
      <c r="E10" s="1067"/>
      <c r="F10" s="1067"/>
      <c r="G10" s="1067"/>
      <c r="H10" s="1067"/>
      <c r="I10" s="1067"/>
      <c r="J10" s="1067"/>
      <c r="K10" s="1067"/>
      <c r="L10" s="1067"/>
      <c r="M10" s="1067"/>
      <c r="N10" s="1067"/>
      <c r="O10" s="1067"/>
      <c r="P10" s="1068"/>
      <c r="Q10" s="1074">
        <v>29</v>
      </c>
      <c r="R10" s="1075"/>
      <c r="S10" s="1075"/>
      <c r="T10" s="1075"/>
      <c r="U10" s="1075"/>
      <c r="V10" s="1075">
        <v>29</v>
      </c>
      <c r="W10" s="1075"/>
      <c r="X10" s="1075"/>
      <c r="Y10" s="1075"/>
      <c r="Z10" s="1075"/>
      <c r="AA10" s="1075">
        <v>1</v>
      </c>
      <c r="AB10" s="1075"/>
      <c r="AC10" s="1075"/>
      <c r="AD10" s="1075"/>
      <c r="AE10" s="1076"/>
      <c r="AF10" s="1071">
        <v>1</v>
      </c>
      <c r="AG10" s="1072"/>
      <c r="AH10" s="1072"/>
      <c r="AI10" s="1072"/>
      <c r="AJ10" s="1073"/>
      <c r="AK10" s="1116">
        <v>12</v>
      </c>
      <c r="AL10" s="1117"/>
      <c r="AM10" s="1117"/>
      <c r="AN10" s="1117"/>
      <c r="AO10" s="1117"/>
      <c r="AP10" s="1117">
        <v>13</v>
      </c>
      <c r="AQ10" s="1117"/>
      <c r="AR10" s="1117"/>
      <c r="AS10" s="1117"/>
      <c r="AT10" s="1117"/>
      <c r="AU10" s="1118"/>
      <c r="AV10" s="1118"/>
      <c r="AW10" s="1118"/>
      <c r="AX10" s="1118"/>
      <c r="AY10" s="1119"/>
      <c r="AZ10" s="232"/>
      <c r="BA10" s="232"/>
      <c r="BB10" s="232"/>
      <c r="BC10" s="232"/>
      <c r="BD10" s="232"/>
      <c r="BE10" s="233"/>
      <c r="BF10" s="233"/>
      <c r="BG10" s="233"/>
      <c r="BH10" s="233"/>
      <c r="BI10" s="233"/>
      <c r="BJ10" s="233"/>
      <c r="BK10" s="233"/>
      <c r="BL10" s="233"/>
      <c r="BM10" s="233"/>
      <c r="BN10" s="233"/>
      <c r="BO10" s="233"/>
      <c r="BP10" s="233"/>
      <c r="BQ10" s="238">
        <v>4</v>
      </c>
      <c r="BR10" s="239"/>
      <c r="BS10" s="1028"/>
      <c r="BT10" s="1029"/>
      <c r="BU10" s="1029"/>
      <c r="BV10" s="1029"/>
      <c r="BW10" s="1029"/>
      <c r="BX10" s="1029"/>
      <c r="BY10" s="1029"/>
      <c r="BZ10" s="1029"/>
      <c r="CA10" s="1029"/>
      <c r="CB10" s="1029"/>
      <c r="CC10" s="1029"/>
      <c r="CD10" s="1029"/>
      <c r="CE10" s="1029"/>
      <c r="CF10" s="1029"/>
      <c r="CG10" s="1050"/>
      <c r="CH10" s="1025"/>
      <c r="CI10" s="1026"/>
      <c r="CJ10" s="1026"/>
      <c r="CK10" s="1026"/>
      <c r="CL10" s="1027"/>
      <c r="CM10" s="1025"/>
      <c r="CN10" s="1026"/>
      <c r="CO10" s="1026"/>
      <c r="CP10" s="1026"/>
      <c r="CQ10" s="1027"/>
      <c r="CR10" s="1025"/>
      <c r="CS10" s="1026"/>
      <c r="CT10" s="1026"/>
      <c r="CU10" s="1026"/>
      <c r="CV10" s="1027"/>
      <c r="CW10" s="1025"/>
      <c r="CX10" s="1026"/>
      <c r="CY10" s="1026"/>
      <c r="CZ10" s="1026"/>
      <c r="DA10" s="1027"/>
      <c r="DB10" s="1025"/>
      <c r="DC10" s="1026"/>
      <c r="DD10" s="1026"/>
      <c r="DE10" s="1026"/>
      <c r="DF10" s="1027"/>
      <c r="DG10" s="1025"/>
      <c r="DH10" s="1026"/>
      <c r="DI10" s="1026"/>
      <c r="DJ10" s="1026"/>
      <c r="DK10" s="1027"/>
      <c r="DL10" s="1025"/>
      <c r="DM10" s="1026"/>
      <c r="DN10" s="1026"/>
      <c r="DO10" s="1026"/>
      <c r="DP10" s="1027"/>
      <c r="DQ10" s="1025"/>
      <c r="DR10" s="1026"/>
      <c r="DS10" s="1026"/>
      <c r="DT10" s="1026"/>
      <c r="DU10" s="1027"/>
      <c r="DV10" s="1028"/>
      <c r="DW10" s="1029"/>
      <c r="DX10" s="1029"/>
      <c r="DY10" s="1029"/>
      <c r="DZ10" s="1030"/>
      <c r="EA10" s="234"/>
    </row>
    <row r="11" spans="1:131" s="235" customFormat="1" ht="26.25" customHeight="1" x14ac:dyDescent="0.15">
      <c r="A11" s="238">
        <v>5</v>
      </c>
      <c r="B11" s="1066"/>
      <c r="C11" s="1067"/>
      <c r="D11" s="1067"/>
      <c r="E11" s="1067"/>
      <c r="F11" s="1067"/>
      <c r="G11" s="1067"/>
      <c r="H11" s="1067"/>
      <c r="I11" s="1067"/>
      <c r="J11" s="1067"/>
      <c r="K11" s="1067"/>
      <c r="L11" s="1067"/>
      <c r="M11" s="1067"/>
      <c r="N11" s="1067"/>
      <c r="O11" s="1067"/>
      <c r="P11" s="1068"/>
      <c r="Q11" s="1074"/>
      <c r="R11" s="1075"/>
      <c r="S11" s="1075"/>
      <c r="T11" s="1075"/>
      <c r="U11" s="1075"/>
      <c r="V11" s="1075"/>
      <c r="W11" s="1075"/>
      <c r="X11" s="1075"/>
      <c r="Y11" s="1075"/>
      <c r="Z11" s="1075"/>
      <c r="AA11" s="1075"/>
      <c r="AB11" s="1075"/>
      <c r="AC11" s="1075"/>
      <c r="AD11" s="1075"/>
      <c r="AE11" s="1076"/>
      <c r="AF11" s="1071"/>
      <c r="AG11" s="1072"/>
      <c r="AH11" s="1072"/>
      <c r="AI11" s="1072"/>
      <c r="AJ11" s="1073"/>
      <c r="AK11" s="1116"/>
      <c r="AL11" s="1117"/>
      <c r="AM11" s="1117"/>
      <c r="AN11" s="1117"/>
      <c r="AO11" s="1117"/>
      <c r="AP11" s="1117"/>
      <c r="AQ11" s="1117"/>
      <c r="AR11" s="1117"/>
      <c r="AS11" s="1117"/>
      <c r="AT11" s="1117"/>
      <c r="AU11" s="1118"/>
      <c r="AV11" s="1118"/>
      <c r="AW11" s="1118"/>
      <c r="AX11" s="1118"/>
      <c r="AY11" s="1119"/>
      <c r="AZ11" s="232"/>
      <c r="BA11" s="232"/>
      <c r="BB11" s="232"/>
      <c r="BC11" s="232"/>
      <c r="BD11" s="232"/>
      <c r="BE11" s="233"/>
      <c r="BF11" s="233"/>
      <c r="BG11" s="233"/>
      <c r="BH11" s="233"/>
      <c r="BI11" s="233"/>
      <c r="BJ11" s="233"/>
      <c r="BK11" s="233"/>
      <c r="BL11" s="233"/>
      <c r="BM11" s="233"/>
      <c r="BN11" s="233"/>
      <c r="BO11" s="233"/>
      <c r="BP11" s="233"/>
      <c r="BQ11" s="238">
        <v>5</v>
      </c>
      <c r="BR11" s="239"/>
      <c r="BS11" s="1028"/>
      <c r="BT11" s="1029"/>
      <c r="BU11" s="1029"/>
      <c r="BV11" s="1029"/>
      <c r="BW11" s="1029"/>
      <c r="BX11" s="1029"/>
      <c r="BY11" s="1029"/>
      <c r="BZ11" s="1029"/>
      <c r="CA11" s="1029"/>
      <c r="CB11" s="1029"/>
      <c r="CC11" s="1029"/>
      <c r="CD11" s="1029"/>
      <c r="CE11" s="1029"/>
      <c r="CF11" s="1029"/>
      <c r="CG11" s="1050"/>
      <c r="CH11" s="1025"/>
      <c r="CI11" s="1026"/>
      <c r="CJ11" s="1026"/>
      <c r="CK11" s="1026"/>
      <c r="CL11" s="1027"/>
      <c r="CM11" s="1025"/>
      <c r="CN11" s="1026"/>
      <c r="CO11" s="1026"/>
      <c r="CP11" s="1026"/>
      <c r="CQ11" s="1027"/>
      <c r="CR11" s="1025"/>
      <c r="CS11" s="1026"/>
      <c r="CT11" s="1026"/>
      <c r="CU11" s="1026"/>
      <c r="CV11" s="1027"/>
      <c r="CW11" s="1025"/>
      <c r="CX11" s="1026"/>
      <c r="CY11" s="1026"/>
      <c r="CZ11" s="1026"/>
      <c r="DA11" s="1027"/>
      <c r="DB11" s="1025"/>
      <c r="DC11" s="1026"/>
      <c r="DD11" s="1026"/>
      <c r="DE11" s="1026"/>
      <c r="DF11" s="1027"/>
      <c r="DG11" s="1025"/>
      <c r="DH11" s="1026"/>
      <c r="DI11" s="1026"/>
      <c r="DJ11" s="1026"/>
      <c r="DK11" s="1027"/>
      <c r="DL11" s="1025"/>
      <c r="DM11" s="1026"/>
      <c r="DN11" s="1026"/>
      <c r="DO11" s="1026"/>
      <c r="DP11" s="1027"/>
      <c r="DQ11" s="1025"/>
      <c r="DR11" s="1026"/>
      <c r="DS11" s="1026"/>
      <c r="DT11" s="1026"/>
      <c r="DU11" s="1027"/>
      <c r="DV11" s="1028"/>
      <c r="DW11" s="1029"/>
      <c r="DX11" s="1029"/>
      <c r="DY11" s="1029"/>
      <c r="DZ11" s="1030"/>
      <c r="EA11" s="234"/>
    </row>
    <row r="12" spans="1:131" s="235" customFormat="1" ht="26.25" customHeight="1" x14ac:dyDescent="0.15">
      <c r="A12" s="238">
        <v>6</v>
      </c>
      <c r="B12" s="1066"/>
      <c r="C12" s="1067"/>
      <c r="D12" s="1067"/>
      <c r="E12" s="1067"/>
      <c r="F12" s="1067"/>
      <c r="G12" s="1067"/>
      <c r="H12" s="1067"/>
      <c r="I12" s="1067"/>
      <c r="J12" s="1067"/>
      <c r="K12" s="1067"/>
      <c r="L12" s="1067"/>
      <c r="M12" s="1067"/>
      <c r="N12" s="1067"/>
      <c r="O12" s="1067"/>
      <c r="P12" s="1068"/>
      <c r="Q12" s="1074"/>
      <c r="R12" s="1075"/>
      <c r="S12" s="1075"/>
      <c r="T12" s="1075"/>
      <c r="U12" s="1075"/>
      <c r="V12" s="1075"/>
      <c r="W12" s="1075"/>
      <c r="X12" s="1075"/>
      <c r="Y12" s="1075"/>
      <c r="Z12" s="1075"/>
      <c r="AA12" s="1075"/>
      <c r="AB12" s="1075"/>
      <c r="AC12" s="1075"/>
      <c r="AD12" s="1075"/>
      <c r="AE12" s="1076"/>
      <c r="AF12" s="1071"/>
      <c r="AG12" s="1072"/>
      <c r="AH12" s="1072"/>
      <c r="AI12" s="1072"/>
      <c r="AJ12" s="1073"/>
      <c r="AK12" s="1116"/>
      <c r="AL12" s="1117"/>
      <c r="AM12" s="1117"/>
      <c r="AN12" s="1117"/>
      <c r="AO12" s="1117"/>
      <c r="AP12" s="1117"/>
      <c r="AQ12" s="1117"/>
      <c r="AR12" s="1117"/>
      <c r="AS12" s="1117"/>
      <c r="AT12" s="1117"/>
      <c r="AU12" s="1118"/>
      <c r="AV12" s="1118"/>
      <c r="AW12" s="1118"/>
      <c r="AX12" s="1118"/>
      <c r="AY12" s="1119"/>
      <c r="AZ12" s="232"/>
      <c r="BA12" s="232"/>
      <c r="BB12" s="232"/>
      <c r="BC12" s="232"/>
      <c r="BD12" s="232"/>
      <c r="BE12" s="233"/>
      <c r="BF12" s="233"/>
      <c r="BG12" s="233"/>
      <c r="BH12" s="233"/>
      <c r="BI12" s="233"/>
      <c r="BJ12" s="233"/>
      <c r="BK12" s="233"/>
      <c r="BL12" s="233"/>
      <c r="BM12" s="233"/>
      <c r="BN12" s="233"/>
      <c r="BO12" s="233"/>
      <c r="BP12" s="233"/>
      <c r="BQ12" s="238">
        <v>6</v>
      </c>
      <c r="BR12" s="239"/>
      <c r="BS12" s="1028"/>
      <c r="BT12" s="1029"/>
      <c r="BU12" s="1029"/>
      <c r="BV12" s="1029"/>
      <c r="BW12" s="1029"/>
      <c r="BX12" s="1029"/>
      <c r="BY12" s="1029"/>
      <c r="BZ12" s="1029"/>
      <c r="CA12" s="1029"/>
      <c r="CB12" s="1029"/>
      <c r="CC12" s="1029"/>
      <c r="CD12" s="1029"/>
      <c r="CE12" s="1029"/>
      <c r="CF12" s="1029"/>
      <c r="CG12" s="1050"/>
      <c r="CH12" s="1025"/>
      <c r="CI12" s="1026"/>
      <c r="CJ12" s="1026"/>
      <c r="CK12" s="1026"/>
      <c r="CL12" s="1027"/>
      <c r="CM12" s="1025"/>
      <c r="CN12" s="1026"/>
      <c r="CO12" s="1026"/>
      <c r="CP12" s="1026"/>
      <c r="CQ12" s="1027"/>
      <c r="CR12" s="1025"/>
      <c r="CS12" s="1026"/>
      <c r="CT12" s="1026"/>
      <c r="CU12" s="1026"/>
      <c r="CV12" s="1027"/>
      <c r="CW12" s="1025"/>
      <c r="CX12" s="1026"/>
      <c r="CY12" s="1026"/>
      <c r="CZ12" s="1026"/>
      <c r="DA12" s="1027"/>
      <c r="DB12" s="1025"/>
      <c r="DC12" s="1026"/>
      <c r="DD12" s="1026"/>
      <c r="DE12" s="1026"/>
      <c r="DF12" s="1027"/>
      <c r="DG12" s="1025"/>
      <c r="DH12" s="1026"/>
      <c r="DI12" s="1026"/>
      <c r="DJ12" s="1026"/>
      <c r="DK12" s="1027"/>
      <c r="DL12" s="1025"/>
      <c r="DM12" s="1026"/>
      <c r="DN12" s="1026"/>
      <c r="DO12" s="1026"/>
      <c r="DP12" s="1027"/>
      <c r="DQ12" s="1025"/>
      <c r="DR12" s="1026"/>
      <c r="DS12" s="1026"/>
      <c r="DT12" s="1026"/>
      <c r="DU12" s="1027"/>
      <c r="DV12" s="1028"/>
      <c r="DW12" s="1029"/>
      <c r="DX12" s="1029"/>
      <c r="DY12" s="1029"/>
      <c r="DZ12" s="1030"/>
      <c r="EA12" s="234"/>
    </row>
    <row r="13" spans="1:131" s="235" customFormat="1" ht="26.25" customHeight="1" x14ac:dyDescent="0.15">
      <c r="A13" s="238">
        <v>7</v>
      </c>
      <c r="B13" s="1066"/>
      <c r="C13" s="1067"/>
      <c r="D13" s="1067"/>
      <c r="E13" s="1067"/>
      <c r="F13" s="1067"/>
      <c r="G13" s="1067"/>
      <c r="H13" s="1067"/>
      <c r="I13" s="1067"/>
      <c r="J13" s="1067"/>
      <c r="K13" s="1067"/>
      <c r="L13" s="1067"/>
      <c r="M13" s="1067"/>
      <c r="N13" s="1067"/>
      <c r="O13" s="1067"/>
      <c r="P13" s="1068"/>
      <c r="Q13" s="1074"/>
      <c r="R13" s="1075"/>
      <c r="S13" s="1075"/>
      <c r="T13" s="1075"/>
      <c r="U13" s="1075"/>
      <c r="V13" s="1075"/>
      <c r="W13" s="1075"/>
      <c r="X13" s="1075"/>
      <c r="Y13" s="1075"/>
      <c r="Z13" s="1075"/>
      <c r="AA13" s="1075"/>
      <c r="AB13" s="1075"/>
      <c r="AC13" s="1075"/>
      <c r="AD13" s="1075"/>
      <c r="AE13" s="1076"/>
      <c r="AF13" s="1071"/>
      <c r="AG13" s="1072"/>
      <c r="AH13" s="1072"/>
      <c r="AI13" s="1072"/>
      <c r="AJ13" s="1073"/>
      <c r="AK13" s="1116"/>
      <c r="AL13" s="1117"/>
      <c r="AM13" s="1117"/>
      <c r="AN13" s="1117"/>
      <c r="AO13" s="1117"/>
      <c r="AP13" s="1117"/>
      <c r="AQ13" s="1117"/>
      <c r="AR13" s="1117"/>
      <c r="AS13" s="1117"/>
      <c r="AT13" s="1117"/>
      <c r="AU13" s="1118"/>
      <c r="AV13" s="1118"/>
      <c r="AW13" s="1118"/>
      <c r="AX13" s="1118"/>
      <c r="AY13" s="1119"/>
      <c r="AZ13" s="232"/>
      <c r="BA13" s="232"/>
      <c r="BB13" s="232"/>
      <c r="BC13" s="232"/>
      <c r="BD13" s="232"/>
      <c r="BE13" s="233"/>
      <c r="BF13" s="233"/>
      <c r="BG13" s="233"/>
      <c r="BH13" s="233"/>
      <c r="BI13" s="233"/>
      <c r="BJ13" s="233"/>
      <c r="BK13" s="233"/>
      <c r="BL13" s="233"/>
      <c r="BM13" s="233"/>
      <c r="BN13" s="233"/>
      <c r="BO13" s="233"/>
      <c r="BP13" s="233"/>
      <c r="BQ13" s="238">
        <v>7</v>
      </c>
      <c r="BR13" s="239"/>
      <c r="BS13" s="1028"/>
      <c r="BT13" s="1029"/>
      <c r="BU13" s="1029"/>
      <c r="BV13" s="1029"/>
      <c r="BW13" s="1029"/>
      <c r="BX13" s="1029"/>
      <c r="BY13" s="1029"/>
      <c r="BZ13" s="1029"/>
      <c r="CA13" s="1029"/>
      <c r="CB13" s="1029"/>
      <c r="CC13" s="1029"/>
      <c r="CD13" s="1029"/>
      <c r="CE13" s="1029"/>
      <c r="CF13" s="1029"/>
      <c r="CG13" s="1050"/>
      <c r="CH13" s="1025"/>
      <c r="CI13" s="1026"/>
      <c r="CJ13" s="1026"/>
      <c r="CK13" s="1026"/>
      <c r="CL13" s="1027"/>
      <c r="CM13" s="1025"/>
      <c r="CN13" s="1026"/>
      <c r="CO13" s="1026"/>
      <c r="CP13" s="1026"/>
      <c r="CQ13" s="1027"/>
      <c r="CR13" s="1025"/>
      <c r="CS13" s="1026"/>
      <c r="CT13" s="1026"/>
      <c r="CU13" s="1026"/>
      <c r="CV13" s="1027"/>
      <c r="CW13" s="1025"/>
      <c r="CX13" s="1026"/>
      <c r="CY13" s="1026"/>
      <c r="CZ13" s="1026"/>
      <c r="DA13" s="1027"/>
      <c r="DB13" s="1025"/>
      <c r="DC13" s="1026"/>
      <c r="DD13" s="1026"/>
      <c r="DE13" s="1026"/>
      <c r="DF13" s="1027"/>
      <c r="DG13" s="1025"/>
      <c r="DH13" s="1026"/>
      <c r="DI13" s="1026"/>
      <c r="DJ13" s="1026"/>
      <c r="DK13" s="1027"/>
      <c r="DL13" s="1025"/>
      <c r="DM13" s="1026"/>
      <c r="DN13" s="1026"/>
      <c r="DO13" s="1026"/>
      <c r="DP13" s="1027"/>
      <c r="DQ13" s="1025"/>
      <c r="DR13" s="1026"/>
      <c r="DS13" s="1026"/>
      <c r="DT13" s="1026"/>
      <c r="DU13" s="1027"/>
      <c r="DV13" s="1028"/>
      <c r="DW13" s="1029"/>
      <c r="DX13" s="1029"/>
      <c r="DY13" s="1029"/>
      <c r="DZ13" s="1030"/>
      <c r="EA13" s="234"/>
    </row>
    <row r="14" spans="1:131" s="235" customFormat="1" ht="26.25" customHeight="1" x14ac:dyDescent="0.15">
      <c r="A14" s="238">
        <v>8</v>
      </c>
      <c r="B14" s="1066"/>
      <c r="C14" s="1067"/>
      <c r="D14" s="1067"/>
      <c r="E14" s="1067"/>
      <c r="F14" s="1067"/>
      <c r="G14" s="1067"/>
      <c r="H14" s="1067"/>
      <c r="I14" s="1067"/>
      <c r="J14" s="1067"/>
      <c r="K14" s="1067"/>
      <c r="L14" s="1067"/>
      <c r="M14" s="1067"/>
      <c r="N14" s="1067"/>
      <c r="O14" s="1067"/>
      <c r="P14" s="1068"/>
      <c r="Q14" s="1074"/>
      <c r="R14" s="1075"/>
      <c r="S14" s="1075"/>
      <c r="T14" s="1075"/>
      <c r="U14" s="1075"/>
      <c r="V14" s="1075"/>
      <c r="W14" s="1075"/>
      <c r="X14" s="1075"/>
      <c r="Y14" s="1075"/>
      <c r="Z14" s="1075"/>
      <c r="AA14" s="1075"/>
      <c r="AB14" s="1075"/>
      <c r="AC14" s="1075"/>
      <c r="AD14" s="1075"/>
      <c r="AE14" s="1076"/>
      <c r="AF14" s="1071"/>
      <c r="AG14" s="1072"/>
      <c r="AH14" s="1072"/>
      <c r="AI14" s="1072"/>
      <c r="AJ14" s="1073"/>
      <c r="AK14" s="1116"/>
      <c r="AL14" s="1117"/>
      <c r="AM14" s="1117"/>
      <c r="AN14" s="1117"/>
      <c r="AO14" s="1117"/>
      <c r="AP14" s="1117"/>
      <c r="AQ14" s="1117"/>
      <c r="AR14" s="1117"/>
      <c r="AS14" s="1117"/>
      <c r="AT14" s="1117"/>
      <c r="AU14" s="1118"/>
      <c r="AV14" s="1118"/>
      <c r="AW14" s="1118"/>
      <c r="AX14" s="1118"/>
      <c r="AY14" s="1119"/>
      <c r="AZ14" s="232"/>
      <c r="BA14" s="232"/>
      <c r="BB14" s="232"/>
      <c r="BC14" s="232"/>
      <c r="BD14" s="232"/>
      <c r="BE14" s="233"/>
      <c r="BF14" s="233"/>
      <c r="BG14" s="233"/>
      <c r="BH14" s="233"/>
      <c r="BI14" s="233"/>
      <c r="BJ14" s="233"/>
      <c r="BK14" s="233"/>
      <c r="BL14" s="233"/>
      <c r="BM14" s="233"/>
      <c r="BN14" s="233"/>
      <c r="BO14" s="233"/>
      <c r="BP14" s="233"/>
      <c r="BQ14" s="238">
        <v>8</v>
      </c>
      <c r="BR14" s="239"/>
      <c r="BS14" s="1028"/>
      <c r="BT14" s="1029"/>
      <c r="BU14" s="1029"/>
      <c r="BV14" s="1029"/>
      <c r="BW14" s="1029"/>
      <c r="BX14" s="1029"/>
      <c r="BY14" s="1029"/>
      <c r="BZ14" s="1029"/>
      <c r="CA14" s="1029"/>
      <c r="CB14" s="1029"/>
      <c r="CC14" s="1029"/>
      <c r="CD14" s="1029"/>
      <c r="CE14" s="1029"/>
      <c r="CF14" s="1029"/>
      <c r="CG14" s="1050"/>
      <c r="CH14" s="1025"/>
      <c r="CI14" s="1026"/>
      <c r="CJ14" s="1026"/>
      <c r="CK14" s="1026"/>
      <c r="CL14" s="1027"/>
      <c r="CM14" s="1025"/>
      <c r="CN14" s="1026"/>
      <c r="CO14" s="1026"/>
      <c r="CP14" s="1026"/>
      <c r="CQ14" s="1027"/>
      <c r="CR14" s="1025"/>
      <c r="CS14" s="1026"/>
      <c r="CT14" s="1026"/>
      <c r="CU14" s="1026"/>
      <c r="CV14" s="1027"/>
      <c r="CW14" s="1025"/>
      <c r="CX14" s="1026"/>
      <c r="CY14" s="1026"/>
      <c r="CZ14" s="1026"/>
      <c r="DA14" s="1027"/>
      <c r="DB14" s="1025"/>
      <c r="DC14" s="1026"/>
      <c r="DD14" s="1026"/>
      <c r="DE14" s="1026"/>
      <c r="DF14" s="1027"/>
      <c r="DG14" s="1025"/>
      <c r="DH14" s="1026"/>
      <c r="DI14" s="1026"/>
      <c r="DJ14" s="1026"/>
      <c r="DK14" s="1027"/>
      <c r="DL14" s="1025"/>
      <c r="DM14" s="1026"/>
      <c r="DN14" s="1026"/>
      <c r="DO14" s="1026"/>
      <c r="DP14" s="1027"/>
      <c r="DQ14" s="1025"/>
      <c r="DR14" s="1026"/>
      <c r="DS14" s="1026"/>
      <c r="DT14" s="1026"/>
      <c r="DU14" s="1027"/>
      <c r="DV14" s="1028"/>
      <c r="DW14" s="1029"/>
      <c r="DX14" s="1029"/>
      <c r="DY14" s="1029"/>
      <c r="DZ14" s="1030"/>
      <c r="EA14" s="234"/>
    </row>
    <row r="15" spans="1:131" s="235" customFormat="1" ht="26.25" customHeight="1" x14ac:dyDescent="0.15">
      <c r="A15" s="238">
        <v>9</v>
      </c>
      <c r="B15" s="1066"/>
      <c r="C15" s="1067"/>
      <c r="D15" s="1067"/>
      <c r="E15" s="1067"/>
      <c r="F15" s="1067"/>
      <c r="G15" s="1067"/>
      <c r="H15" s="1067"/>
      <c r="I15" s="1067"/>
      <c r="J15" s="1067"/>
      <c r="K15" s="1067"/>
      <c r="L15" s="1067"/>
      <c r="M15" s="1067"/>
      <c r="N15" s="1067"/>
      <c r="O15" s="1067"/>
      <c r="P15" s="1068"/>
      <c r="Q15" s="1074"/>
      <c r="R15" s="1075"/>
      <c r="S15" s="1075"/>
      <c r="T15" s="1075"/>
      <c r="U15" s="1075"/>
      <c r="V15" s="1075"/>
      <c r="W15" s="1075"/>
      <c r="X15" s="1075"/>
      <c r="Y15" s="1075"/>
      <c r="Z15" s="1075"/>
      <c r="AA15" s="1075"/>
      <c r="AB15" s="1075"/>
      <c r="AC15" s="1075"/>
      <c r="AD15" s="1075"/>
      <c r="AE15" s="1076"/>
      <c r="AF15" s="1071"/>
      <c r="AG15" s="1072"/>
      <c r="AH15" s="1072"/>
      <c r="AI15" s="1072"/>
      <c r="AJ15" s="1073"/>
      <c r="AK15" s="1116"/>
      <c r="AL15" s="1117"/>
      <c r="AM15" s="1117"/>
      <c r="AN15" s="1117"/>
      <c r="AO15" s="1117"/>
      <c r="AP15" s="1117"/>
      <c r="AQ15" s="1117"/>
      <c r="AR15" s="1117"/>
      <c r="AS15" s="1117"/>
      <c r="AT15" s="1117"/>
      <c r="AU15" s="1118"/>
      <c r="AV15" s="1118"/>
      <c r="AW15" s="1118"/>
      <c r="AX15" s="1118"/>
      <c r="AY15" s="1119"/>
      <c r="AZ15" s="232"/>
      <c r="BA15" s="232"/>
      <c r="BB15" s="232"/>
      <c r="BC15" s="232"/>
      <c r="BD15" s="232"/>
      <c r="BE15" s="233"/>
      <c r="BF15" s="233"/>
      <c r="BG15" s="233"/>
      <c r="BH15" s="233"/>
      <c r="BI15" s="233"/>
      <c r="BJ15" s="233"/>
      <c r="BK15" s="233"/>
      <c r="BL15" s="233"/>
      <c r="BM15" s="233"/>
      <c r="BN15" s="233"/>
      <c r="BO15" s="233"/>
      <c r="BP15" s="233"/>
      <c r="BQ15" s="238">
        <v>9</v>
      </c>
      <c r="BR15" s="239"/>
      <c r="BS15" s="1028"/>
      <c r="BT15" s="1029"/>
      <c r="BU15" s="1029"/>
      <c r="BV15" s="1029"/>
      <c r="BW15" s="1029"/>
      <c r="BX15" s="1029"/>
      <c r="BY15" s="1029"/>
      <c r="BZ15" s="1029"/>
      <c r="CA15" s="1029"/>
      <c r="CB15" s="1029"/>
      <c r="CC15" s="1029"/>
      <c r="CD15" s="1029"/>
      <c r="CE15" s="1029"/>
      <c r="CF15" s="1029"/>
      <c r="CG15" s="1050"/>
      <c r="CH15" s="1025"/>
      <c r="CI15" s="1026"/>
      <c r="CJ15" s="1026"/>
      <c r="CK15" s="1026"/>
      <c r="CL15" s="1027"/>
      <c r="CM15" s="1025"/>
      <c r="CN15" s="1026"/>
      <c r="CO15" s="1026"/>
      <c r="CP15" s="1026"/>
      <c r="CQ15" s="1027"/>
      <c r="CR15" s="1025"/>
      <c r="CS15" s="1026"/>
      <c r="CT15" s="1026"/>
      <c r="CU15" s="1026"/>
      <c r="CV15" s="1027"/>
      <c r="CW15" s="1025"/>
      <c r="CX15" s="1026"/>
      <c r="CY15" s="1026"/>
      <c r="CZ15" s="1026"/>
      <c r="DA15" s="1027"/>
      <c r="DB15" s="1025"/>
      <c r="DC15" s="1026"/>
      <c r="DD15" s="1026"/>
      <c r="DE15" s="1026"/>
      <c r="DF15" s="1027"/>
      <c r="DG15" s="1025"/>
      <c r="DH15" s="1026"/>
      <c r="DI15" s="1026"/>
      <c r="DJ15" s="1026"/>
      <c r="DK15" s="1027"/>
      <c r="DL15" s="1025"/>
      <c r="DM15" s="1026"/>
      <c r="DN15" s="1026"/>
      <c r="DO15" s="1026"/>
      <c r="DP15" s="1027"/>
      <c r="DQ15" s="1025"/>
      <c r="DR15" s="1026"/>
      <c r="DS15" s="1026"/>
      <c r="DT15" s="1026"/>
      <c r="DU15" s="1027"/>
      <c r="DV15" s="1028"/>
      <c r="DW15" s="1029"/>
      <c r="DX15" s="1029"/>
      <c r="DY15" s="1029"/>
      <c r="DZ15" s="1030"/>
      <c r="EA15" s="234"/>
    </row>
    <row r="16" spans="1:131" s="235" customFormat="1" ht="26.25" customHeight="1" x14ac:dyDescent="0.15">
      <c r="A16" s="238">
        <v>10</v>
      </c>
      <c r="B16" s="1066"/>
      <c r="C16" s="1067"/>
      <c r="D16" s="1067"/>
      <c r="E16" s="1067"/>
      <c r="F16" s="1067"/>
      <c r="G16" s="1067"/>
      <c r="H16" s="1067"/>
      <c r="I16" s="1067"/>
      <c r="J16" s="1067"/>
      <c r="K16" s="1067"/>
      <c r="L16" s="1067"/>
      <c r="M16" s="1067"/>
      <c r="N16" s="1067"/>
      <c r="O16" s="1067"/>
      <c r="P16" s="1068"/>
      <c r="Q16" s="1074"/>
      <c r="R16" s="1075"/>
      <c r="S16" s="1075"/>
      <c r="T16" s="1075"/>
      <c r="U16" s="1075"/>
      <c r="V16" s="1075"/>
      <c r="W16" s="1075"/>
      <c r="X16" s="1075"/>
      <c r="Y16" s="1075"/>
      <c r="Z16" s="1075"/>
      <c r="AA16" s="1075"/>
      <c r="AB16" s="1075"/>
      <c r="AC16" s="1075"/>
      <c r="AD16" s="1075"/>
      <c r="AE16" s="1076"/>
      <c r="AF16" s="1071"/>
      <c r="AG16" s="1072"/>
      <c r="AH16" s="1072"/>
      <c r="AI16" s="1072"/>
      <c r="AJ16" s="1073"/>
      <c r="AK16" s="1116"/>
      <c r="AL16" s="1117"/>
      <c r="AM16" s="1117"/>
      <c r="AN16" s="1117"/>
      <c r="AO16" s="1117"/>
      <c r="AP16" s="1117"/>
      <c r="AQ16" s="1117"/>
      <c r="AR16" s="1117"/>
      <c r="AS16" s="1117"/>
      <c r="AT16" s="1117"/>
      <c r="AU16" s="1118"/>
      <c r="AV16" s="1118"/>
      <c r="AW16" s="1118"/>
      <c r="AX16" s="1118"/>
      <c r="AY16" s="1119"/>
      <c r="AZ16" s="232"/>
      <c r="BA16" s="232"/>
      <c r="BB16" s="232"/>
      <c r="BC16" s="232"/>
      <c r="BD16" s="232"/>
      <c r="BE16" s="233"/>
      <c r="BF16" s="233"/>
      <c r="BG16" s="233"/>
      <c r="BH16" s="233"/>
      <c r="BI16" s="233"/>
      <c r="BJ16" s="233"/>
      <c r="BK16" s="233"/>
      <c r="BL16" s="233"/>
      <c r="BM16" s="233"/>
      <c r="BN16" s="233"/>
      <c r="BO16" s="233"/>
      <c r="BP16" s="233"/>
      <c r="BQ16" s="238">
        <v>10</v>
      </c>
      <c r="BR16" s="239"/>
      <c r="BS16" s="1028"/>
      <c r="BT16" s="1029"/>
      <c r="BU16" s="1029"/>
      <c r="BV16" s="1029"/>
      <c r="BW16" s="1029"/>
      <c r="BX16" s="1029"/>
      <c r="BY16" s="1029"/>
      <c r="BZ16" s="1029"/>
      <c r="CA16" s="1029"/>
      <c r="CB16" s="1029"/>
      <c r="CC16" s="1029"/>
      <c r="CD16" s="1029"/>
      <c r="CE16" s="1029"/>
      <c r="CF16" s="1029"/>
      <c r="CG16" s="1050"/>
      <c r="CH16" s="1025"/>
      <c r="CI16" s="1026"/>
      <c r="CJ16" s="1026"/>
      <c r="CK16" s="1026"/>
      <c r="CL16" s="1027"/>
      <c r="CM16" s="1025"/>
      <c r="CN16" s="1026"/>
      <c r="CO16" s="1026"/>
      <c r="CP16" s="1026"/>
      <c r="CQ16" s="1027"/>
      <c r="CR16" s="1025"/>
      <c r="CS16" s="1026"/>
      <c r="CT16" s="1026"/>
      <c r="CU16" s="1026"/>
      <c r="CV16" s="1027"/>
      <c r="CW16" s="1025"/>
      <c r="CX16" s="1026"/>
      <c r="CY16" s="1026"/>
      <c r="CZ16" s="1026"/>
      <c r="DA16" s="1027"/>
      <c r="DB16" s="1025"/>
      <c r="DC16" s="1026"/>
      <c r="DD16" s="1026"/>
      <c r="DE16" s="1026"/>
      <c r="DF16" s="1027"/>
      <c r="DG16" s="1025"/>
      <c r="DH16" s="1026"/>
      <c r="DI16" s="1026"/>
      <c r="DJ16" s="1026"/>
      <c r="DK16" s="1027"/>
      <c r="DL16" s="1025"/>
      <c r="DM16" s="1026"/>
      <c r="DN16" s="1026"/>
      <c r="DO16" s="1026"/>
      <c r="DP16" s="1027"/>
      <c r="DQ16" s="1025"/>
      <c r="DR16" s="1026"/>
      <c r="DS16" s="1026"/>
      <c r="DT16" s="1026"/>
      <c r="DU16" s="1027"/>
      <c r="DV16" s="1028"/>
      <c r="DW16" s="1029"/>
      <c r="DX16" s="1029"/>
      <c r="DY16" s="1029"/>
      <c r="DZ16" s="1030"/>
      <c r="EA16" s="234"/>
    </row>
    <row r="17" spans="1:131" s="235" customFormat="1" ht="26.25" customHeight="1" x14ac:dyDescent="0.15">
      <c r="A17" s="238">
        <v>11</v>
      </c>
      <c r="B17" s="1066"/>
      <c r="C17" s="1067"/>
      <c r="D17" s="1067"/>
      <c r="E17" s="1067"/>
      <c r="F17" s="1067"/>
      <c r="G17" s="1067"/>
      <c r="H17" s="1067"/>
      <c r="I17" s="1067"/>
      <c r="J17" s="1067"/>
      <c r="K17" s="1067"/>
      <c r="L17" s="1067"/>
      <c r="M17" s="1067"/>
      <c r="N17" s="1067"/>
      <c r="O17" s="1067"/>
      <c r="P17" s="1068"/>
      <c r="Q17" s="1074"/>
      <c r="R17" s="1075"/>
      <c r="S17" s="1075"/>
      <c r="T17" s="1075"/>
      <c r="U17" s="1075"/>
      <c r="V17" s="1075"/>
      <c r="W17" s="1075"/>
      <c r="X17" s="1075"/>
      <c r="Y17" s="1075"/>
      <c r="Z17" s="1075"/>
      <c r="AA17" s="1075"/>
      <c r="AB17" s="1075"/>
      <c r="AC17" s="1075"/>
      <c r="AD17" s="1075"/>
      <c r="AE17" s="1076"/>
      <c r="AF17" s="1071"/>
      <c r="AG17" s="1072"/>
      <c r="AH17" s="1072"/>
      <c r="AI17" s="1072"/>
      <c r="AJ17" s="1073"/>
      <c r="AK17" s="1116"/>
      <c r="AL17" s="1117"/>
      <c r="AM17" s="1117"/>
      <c r="AN17" s="1117"/>
      <c r="AO17" s="1117"/>
      <c r="AP17" s="1117"/>
      <c r="AQ17" s="1117"/>
      <c r="AR17" s="1117"/>
      <c r="AS17" s="1117"/>
      <c r="AT17" s="1117"/>
      <c r="AU17" s="1118"/>
      <c r="AV17" s="1118"/>
      <c r="AW17" s="1118"/>
      <c r="AX17" s="1118"/>
      <c r="AY17" s="1119"/>
      <c r="AZ17" s="232"/>
      <c r="BA17" s="232"/>
      <c r="BB17" s="232"/>
      <c r="BC17" s="232"/>
      <c r="BD17" s="232"/>
      <c r="BE17" s="233"/>
      <c r="BF17" s="233"/>
      <c r="BG17" s="233"/>
      <c r="BH17" s="233"/>
      <c r="BI17" s="233"/>
      <c r="BJ17" s="233"/>
      <c r="BK17" s="233"/>
      <c r="BL17" s="233"/>
      <c r="BM17" s="233"/>
      <c r="BN17" s="233"/>
      <c r="BO17" s="233"/>
      <c r="BP17" s="233"/>
      <c r="BQ17" s="238">
        <v>11</v>
      </c>
      <c r="BR17" s="239"/>
      <c r="BS17" s="1028"/>
      <c r="BT17" s="1029"/>
      <c r="BU17" s="1029"/>
      <c r="BV17" s="1029"/>
      <c r="BW17" s="1029"/>
      <c r="BX17" s="1029"/>
      <c r="BY17" s="1029"/>
      <c r="BZ17" s="1029"/>
      <c r="CA17" s="1029"/>
      <c r="CB17" s="1029"/>
      <c r="CC17" s="1029"/>
      <c r="CD17" s="1029"/>
      <c r="CE17" s="1029"/>
      <c r="CF17" s="1029"/>
      <c r="CG17" s="1050"/>
      <c r="CH17" s="1025"/>
      <c r="CI17" s="1026"/>
      <c r="CJ17" s="1026"/>
      <c r="CK17" s="1026"/>
      <c r="CL17" s="1027"/>
      <c r="CM17" s="1025"/>
      <c r="CN17" s="1026"/>
      <c r="CO17" s="1026"/>
      <c r="CP17" s="1026"/>
      <c r="CQ17" s="1027"/>
      <c r="CR17" s="1025"/>
      <c r="CS17" s="1026"/>
      <c r="CT17" s="1026"/>
      <c r="CU17" s="1026"/>
      <c r="CV17" s="1027"/>
      <c r="CW17" s="1025"/>
      <c r="CX17" s="1026"/>
      <c r="CY17" s="1026"/>
      <c r="CZ17" s="1026"/>
      <c r="DA17" s="1027"/>
      <c r="DB17" s="1025"/>
      <c r="DC17" s="1026"/>
      <c r="DD17" s="1026"/>
      <c r="DE17" s="1026"/>
      <c r="DF17" s="1027"/>
      <c r="DG17" s="1025"/>
      <c r="DH17" s="1026"/>
      <c r="DI17" s="1026"/>
      <c r="DJ17" s="1026"/>
      <c r="DK17" s="1027"/>
      <c r="DL17" s="1025"/>
      <c r="DM17" s="1026"/>
      <c r="DN17" s="1026"/>
      <c r="DO17" s="1026"/>
      <c r="DP17" s="1027"/>
      <c r="DQ17" s="1025"/>
      <c r="DR17" s="1026"/>
      <c r="DS17" s="1026"/>
      <c r="DT17" s="1026"/>
      <c r="DU17" s="1027"/>
      <c r="DV17" s="1028"/>
      <c r="DW17" s="1029"/>
      <c r="DX17" s="1029"/>
      <c r="DY17" s="1029"/>
      <c r="DZ17" s="1030"/>
      <c r="EA17" s="234"/>
    </row>
    <row r="18" spans="1:131" s="235" customFormat="1" ht="26.25" customHeight="1" x14ac:dyDescent="0.15">
      <c r="A18" s="238">
        <v>12</v>
      </c>
      <c r="B18" s="1066"/>
      <c r="C18" s="1067"/>
      <c r="D18" s="1067"/>
      <c r="E18" s="1067"/>
      <c r="F18" s="1067"/>
      <c r="G18" s="1067"/>
      <c r="H18" s="1067"/>
      <c r="I18" s="1067"/>
      <c r="J18" s="1067"/>
      <c r="K18" s="1067"/>
      <c r="L18" s="1067"/>
      <c r="M18" s="1067"/>
      <c r="N18" s="1067"/>
      <c r="O18" s="1067"/>
      <c r="P18" s="1068"/>
      <c r="Q18" s="1074"/>
      <c r="R18" s="1075"/>
      <c r="S18" s="1075"/>
      <c r="T18" s="1075"/>
      <c r="U18" s="1075"/>
      <c r="V18" s="1075"/>
      <c r="W18" s="1075"/>
      <c r="X18" s="1075"/>
      <c r="Y18" s="1075"/>
      <c r="Z18" s="1075"/>
      <c r="AA18" s="1075"/>
      <c r="AB18" s="1075"/>
      <c r="AC18" s="1075"/>
      <c r="AD18" s="1075"/>
      <c r="AE18" s="1076"/>
      <c r="AF18" s="1071"/>
      <c r="AG18" s="1072"/>
      <c r="AH18" s="1072"/>
      <c r="AI18" s="1072"/>
      <c r="AJ18" s="1073"/>
      <c r="AK18" s="1116"/>
      <c r="AL18" s="1117"/>
      <c r="AM18" s="1117"/>
      <c r="AN18" s="1117"/>
      <c r="AO18" s="1117"/>
      <c r="AP18" s="1117"/>
      <c r="AQ18" s="1117"/>
      <c r="AR18" s="1117"/>
      <c r="AS18" s="1117"/>
      <c r="AT18" s="1117"/>
      <c r="AU18" s="1118"/>
      <c r="AV18" s="1118"/>
      <c r="AW18" s="1118"/>
      <c r="AX18" s="1118"/>
      <c r="AY18" s="1119"/>
      <c r="AZ18" s="232"/>
      <c r="BA18" s="232"/>
      <c r="BB18" s="232"/>
      <c r="BC18" s="232"/>
      <c r="BD18" s="232"/>
      <c r="BE18" s="233"/>
      <c r="BF18" s="233"/>
      <c r="BG18" s="233"/>
      <c r="BH18" s="233"/>
      <c r="BI18" s="233"/>
      <c r="BJ18" s="233"/>
      <c r="BK18" s="233"/>
      <c r="BL18" s="233"/>
      <c r="BM18" s="233"/>
      <c r="BN18" s="233"/>
      <c r="BO18" s="233"/>
      <c r="BP18" s="233"/>
      <c r="BQ18" s="238">
        <v>12</v>
      </c>
      <c r="BR18" s="239"/>
      <c r="BS18" s="1028"/>
      <c r="BT18" s="1029"/>
      <c r="BU18" s="1029"/>
      <c r="BV18" s="1029"/>
      <c r="BW18" s="1029"/>
      <c r="BX18" s="1029"/>
      <c r="BY18" s="1029"/>
      <c r="BZ18" s="1029"/>
      <c r="CA18" s="1029"/>
      <c r="CB18" s="1029"/>
      <c r="CC18" s="1029"/>
      <c r="CD18" s="1029"/>
      <c r="CE18" s="1029"/>
      <c r="CF18" s="1029"/>
      <c r="CG18" s="1050"/>
      <c r="CH18" s="1025"/>
      <c r="CI18" s="1026"/>
      <c r="CJ18" s="1026"/>
      <c r="CK18" s="1026"/>
      <c r="CL18" s="1027"/>
      <c r="CM18" s="1025"/>
      <c r="CN18" s="1026"/>
      <c r="CO18" s="1026"/>
      <c r="CP18" s="1026"/>
      <c r="CQ18" s="1027"/>
      <c r="CR18" s="1025"/>
      <c r="CS18" s="1026"/>
      <c r="CT18" s="1026"/>
      <c r="CU18" s="1026"/>
      <c r="CV18" s="1027"/>
      <c r="CW18" s="1025"/>
      <c r="CX18" s="1026"/>
      <c r="CY18" s="1026"/>
      <c r="CZ18" s="1026"/>
      <c r="DA18" s="1027"/>
      <c r="DB18" s="1025"/>
      <c r="DC18" s="1026"/>
      <c r="DD18" s="1026"/>
      <c r="DE18" s="1026"/>
      <c r="DF18" s="1027"/>
      <c r="DG18" s="1025"/>
      <c r="DH18" s="1026"/>
      <c r="DI18" s="1026"/>
      <c r="DJ18" s="1026"/>
      <c r="DK18" s="1027"/>
      <c r="DL18" s="1025"/>
      <c r="DM18" s="1026"/>
      <c r="DN18" s="1026"/>
      <c r="DO18" s="1026"/>
      <c r="DP18" s="1027"/>
      <c r="DQ18" s="1025"/>
      <c r="DR18" s="1026"/>
      <c r="DS18" s="1026"/>
      <c r="DT18" s="1026"/>
      <c r="DU18" s="1027"/>
      <c r="DV18" s="1028"/>
      <c r="DW18" s="1029"/>
      <c r="DX18" s="1029"/>
      <c r="DY18" s="1029"/>
      <c r="DZ18" s="1030"/>
      <c r="EA18" s="234"/>
    </row>
    <row r="19" spans="1:131" s="235" customFormat="1" ht="26.25" customHeight="1" x14ac:dyDescent="0.15">
      <c r="A19" s="238">
        <v>13</v>
      </c>
      <c r="B19" s="1066"/>
      <c r="C19" s="1067"/>
      <c r="D19" s="1067"/>
      <c r="E19" s="1067"/>
      <c r="F19" s="1067"/>
      <c r="G19" s="1067"/>
      <c r="H19" s="1067"/>
      <c r="I19" s="1067"/>
      <c r="J19" s="1067"/>
      <c r="K19" s="1067"/>
      <c r="L19" s="1067"/>
      <c r="M19" s="1067"/>
      <c r="N19" s="1067"/>
      <c r="O19" s="1067"/>
      <c r="P19" s="1068"/>
      <c r="Q19" s="1074"/>
      <c r="R19" s="1075"/>
      <c r="S19" s="1075"/>
      <c r="T19" s="1075"/>
      <c r="U19" s="1075"/>
      <c r="V19" s="1075"/>
      <c r="W19" s="1075"/>
      <c r="X19" s="1075"/>
      <c r="Y19" s="1075"/>
      <c r="Z19" s="1075"/>
      <c r="AA19" s="1075"/>
      <c r="AB19" s="1075"/>
      <c r="AC19" s="1075"/>
      <c r="AD19" s="1075"/>
      <c r="AE19" s="1076"/>
      <c r="AF19" s="1071"/>
      <c r="AG19" s="1072"/>
      <c r="AH19" s="1072"/>
      <c r="AI19" s="1072"/>
      <c r="AJ19" s="1073"/>
      <c r="AK19" s="1116"/>
      <c r="AL19" s="1117"/>
      <c r="AM19" s="1117"/>
      <c r="AN19" s="1117"/>
      <c r="AO19" s="1117"/>
      <c r="AP19" s="1117"/>
      <c r="AQ19" s="1117"/>
      <c r="AR19" s="1117"/>
      <c r="AS19" s="1117"/>
      <c r="AT19" s="1117"/>
      <c r="AU19" s="1118"/>
      <c r="AV19" s="1118"/>
      <c r="AW19" s="1118"/>
      <c r="AX19" s="1118"/>
      <c r="AY19" s="1119"/>
      <c r="AZ19" s="232"/>
      <c r="BA19" s="232"/>
      <c r="BB19" s="232"/>
      <c r="BC19" s="232"/>
      <c r="BD19" s="232"/>
      <c r="BE19" s="233"/>
      <c r="BF19" s="233"/>
      <c r="BG19" s="233"/>
      <c r="BH19" s="233"/>
      <c r="BI19" s="233"/>
      <c r="BJ19" s="233"/>
      <c r="BK19" s="233"/>
      <c r="BL19" s="233"/>
      <c r="BM19" s="233"/>
      <c r="BN19" s="233"/>
      <c r="BO19" s="233"/>
      <c r="BP19" s="233"/>
      <c r="BQ19" s="238">
        <v>13</v>
      </c>
      <c r="BR19" s="239"/>
      <c r="BS19" s="1028"/>
      <c r="BT19" s="1029"/>
      <c r="BU19" s="1029"/>
      <c r="BV19" s="1029"/>
      <c r="BW19" s="1029"/>
      <c r="BX19" s="1029"/>
      <c r="BY19" s="1029"/>
      <c r="BZ19" s="1029"/>
      <c r="CA19" s="1029"/>
      <c r="CB19" s="1029"/>
      <c r="CC19" s="1029"/>
      <c r="CD19" s="1029"/>
      <c r="CE19" s="1029"/>
      <c r="CF19" s="1029"/>
      <c r="CG19" s="1050"/>
      <c r="CH19" s="1025"/>
      <c r="CI19" s="1026"/>
      <c r="CJ19" s="1026"/>
      <c r="CK19" s="1026"/>
      <c r="CL19" s="1027"/>
      <c r="CM19" s="1025"/>
      <c r="CN19" s="1026"/>
      <c r="CO19" s="1026"/>
      <c r="CP19" s="1026"/>
      <c r="CQ19" s="1027"/>
      <c r="CR19" s="1025"/>
      <c r="CS19" s="1026"/>
      <c r="CT19" s="1026"/>
      <c r="CU19" s="1026"/>
      <c r="CV19" s="1027"/>
      <c r="CW19" s="1025"/>
      <c r="CX19" s="1026"/>
      <c r="CY19" s="1026"/>
      <c r="CZ19" s="1026"/>
      <c r="DA19" s="1027"/>
      <c r="DB19" s="1025"/>
      <c r="DC19" s="1026"/>
      <c r="DD19" s="1026"/>
      <c r="DE19" s="1026"/>
      <c r="DF19" s="1027"/>
      <c r="DG19" s="1025"/>
      <c r="DH19" s="1026"/>
      <c r="DI19" s="1026"/>
      <c r="DJ19" s="1026"/>
      <c r="DK19" s="1027"/>
      <c r="DL19" s="1025"/>
      <c r="DM19" s="1026"/>
      <c r="DN19" s="1026"/>
      <c r="DO19" s="1026"/>
      <c r="DP19" s="1027"/>
      <c r="DQ19" s="1025"/>
      <c r="DR19" s="1026"/>
      <c r="DS19" s="1026"/>
      <c r="DT19" s="1026"/>
      <c r="DU19" s="1027"/>
      <c r="DV19" s="1028"/>
      <c r="DW19" s="1029"/>
      <c r="DX19" s="1029"/>
      <c r="DY19" s="1029"/>
      <c r="DZ19" s="1030"/>
      <c r="EA19" s="234"/>
    </row>
    <row r="20" spans="1:131" s="235" customFormat="1" ht="26.25" customHeight="1" x14ac:dyDescent="0.15">
      <c r="A20" s="238">
        <v>14</v>
      </c>
      <c r="B20" s="1066"/>
      <c r="C20" s="1067"/>
      <c r="D20" s="1067"/>
      <c r="E20" s="1067"/>
      <c r="F20" s="1067"/>
      <c r="G20" s="1067"/>
      <c r="H20" s="1067"/>
      <c r="I20" s="1067"/>
      <c r="J20" s="1067"/>
      <c r="K20" s="1067"/>
      <c r="L20" s="1067"/>
      <c r="M20" s="1067"/>
      <c r="N20" s="1067"/>
      <c r="O20" s="1067"/>
      <c r="P20" s="1068"/>
      <c r="Q20" s="1074"/>
      <c r="R20" s="1075"/>
      <c r="S20" s="1075"/>
      <c r="T20" s="1075"/>
      <c r="U20" s="1075"/>
      <c r="V20" s="1075"/>
      <c r="W20" s="1075"/>
      <c r="X20" s="1075"/>
      <c r="Y20" s="1075"/>
      <c r="Z20" s="1075"/>
      <c r="AA20" s="1075"/>
      <c r="AB20" s="1075"/>
      <c r="AC20" s="1075"/>
      <c r="AD20" s="1075"/>
      <c r="AE20" s="1076"/>
      <c r="AF20" s="1071"/>
      <c r="AG20" s="1072"/>
      <c r="AH20" s="1072"/>
      <c r="AI20" s="1072"/>
      <c r="AJ20" s="1073"/>
      <c r="AK20" s="1116"/>
      <c r="AL20" s="1117"/>
      <c r="AM20" s="1117"/>
      <c r="AN20" s="1117"/>
      <c r="AO20" s="1117"/>
      <c r="AP20" s="1117"/>
      <c r="AQ20" s="1117"/>
      <c r="AR20" s="1117"/>
      <c r="AS20" s="1117"/>
      <c r="AT20" s="1117"/>
      <c r="AU20" s="1118"/>
      <c r="AV20" s="1118"/>
      <c r="AW20" s="1118"/>
      <c r="AX20" s="1118"/>
      <c r="AY20" s="1119"/>
      <c r="AZ20" s="232"/>
      <c r="BA20" s="232"/>
      <c r="BB20" s="232"/>
      <c r="BC20" s="232"/>
      <c r="BD20" s="232"/>
      <c r="BE20" s="233"/>
      <c r="BF20" s="233"/>
      <c r="BG20" s="233"/>
      <c r="BH20" s="233"/>
      <c r="BI20" s="233"/>
      <c r="BJ20" s="233"/>
      <c r="BK20" s="233"/>
      <c r="BL20" s="233"/>
      <c r="BM20" s="233"/>
      <c r="BN20" s="233"/>
      <c r="BO20" s="233"/>
      <c r="BP20" s="233"/>
      <c r="BQ20" s="238">
        <v>14</v>
      </c>
      <c r="BR20" s="239"/>
      <c r="BS20" s="1028"/>
      <c r="BT20" s="1029"/>
      <c r="BU20" s="1029"/>
      <c r="BV20" s="1029"/>
      <c r="BW20" s="1029"/>
      <c r="BX20" s="1029"/>
      <c r="BY20" s="1029"/>
      <c r="BZ20" s="1029"/>
      <c r="CA20" s="1029"/>
      <c r="CB20" s="1029"/>
      <c r="CC20" s="1029"/>
      <c r="CD20" s="1029"/>
      <c r="CE20" s="1029"/>
      <c r="CF20" s="1029"/>
      <c r="CG20" s="1050"/>
      <c r="CH20" s="1025"/>
      <c r="CI20" s="1026"/>
      <c r="CJ20" s="1026"/>
      <c r="CK20" s="1026"/>
      <c r="CL20" s="1027"/>
      <c r="CM20" s="1025"/>
      <c r="CN20" s="1026"/>
      <c r="CO20" s="1026"/>
      <c r="CP20" s="1026"/>
      <c r="CQ20" s="1027"/>
      <c r="CR20" s="1025"/>
      <c r="CS20" s="1026"/>
      <c r="CT20" s="1026"/>
      <c r="CU20" s="1026"/>
      <c r="CV20" s="1027"/>
      <c r="CW20" s="1025"/>
      <c r="CX20" s="1026"/>
      <c r="CY20" s="1026"/>
      <c r="CZ20" s="1026"/>
      <c r="DA20" s="1027"/>
      <c r="DB20" s="1025"/>
      <c r="DC20" s="1026"/>
      <c r="DD20" s="1026"/>
      <c r="DE20" s="1026"/>
      <c r="DF20" s="1027"/>
      <c r="DG20" s="1025"/>
      <c r="DH20" s="1026"/>
      <c r="DI20" s="1026"/>
      <c r="DJ20" s="1026"/>
      <c r="DK20" s="1027"/>
      <c r="DL20" s="1025"/>
      <c r="DM20" s="1026"/>
      <c r="DN20" s="1026"/>
      <c r="DO20" s="1026"/>
      <c r="DP20" s="1027"/>
      <c r="DQ20" s="1025"/>
      <c r="DR20" s="1026"/>
      <c r="DS20" s="1026"/>
      <c r="DT20" s="1026"/>
      <c r="DU20" s="1027"/>
      <c r="DV20" s="1028"/>
      <c r="DW20" s="1029"/>
      <c r="DX20" s="1029"/>
      <c r="DY20" s="1029"/>
      <c r="DZ20" s="1030"/>
      <c r="EA20" s="234"/>
    </row>
    <row r="21" spans="1:131" s="235" customFormat="1" ht="26.25" customHeight="1" thickBot="1" x14ac:dyDescent="0.2">
      <c r="A21" s="238">
        <v>15</v>
      </c>
      <c r="B21" s="1066"/>
      <c r="C21" s="1067"/>
      <c r="D21" s="1067"/>
      <c r="E21" s="1067"/>
      <c r="F21" s="1067"/>
      <c r="G21" s="1067"/>
      <c r="H21" s="1067"/>
      <c r="I21" s="1067"/>
      <c r="J21" s="1067"/>
      <c r="K21" s="1067"/>
      <c r="L21" s="1067"/>
      <c r="M21" s="1067"/>
      <c r="N21" s="1067"/>
      <c r="O21" s="1067"/>
      <c r="P21" s="1068"/>
      <c r="Q21" s="1074"/>
      <c r="R21" s="1075"/>
      <c r="S21" s="1075"/>
      <c r="T21" s="1075"/>
      <c r="U21" s="1075"/>
      <c r="V21" s="1075"/>
      <c r="W21" s="1075"/>
      <c r="X21" s="1075"/>
      <c r="Y21" s="1075"/>
      <c r="Z21" s="1075"/>
      <c r="AA21" s="1075"/>
      <c r="AB21" s="1075"/>
      <c r="AC21" s="1075"/>
      <c r="AD21" s="1075"/>
      <c r="AE21" s="1076"/>
      <c r="AF21" s="1071"/>
      <c r="AG21" s="1072"/>
      <c r="AH21" s="1072"/>
      <c r="AI21" s="1072"/>
      <c r="AJ21" s="1073"/>
      <c r="AK21" s="1116"/>
      <c r="AL21" s="1117"/>
      <c r="AM21" s="1117"/>
      <c r="AN21" s="1117"/>
      <c r="AO21" s="1117"/>
      <c r="AP21" s="1117"/>
      <c r="AQ21" s="1117"/>
      <c r="AR21" s="1117"/>
      <c r="AS21" s="1117"/>
      <c r="AT21" s="1117"/>
      <c r="AU21" s="1118"/>
      <c r="AV21" s="1118"/>
      <c r="AW21" s="1118"/>
      <c r="AX21" s="1118"/>
      <c r="AY21" s="1119"/>
      <c r="AZ21" s="232"/>
      <c r="BA21" s="232"/>
      <c r="BB21" s="232"/>
      <c r="BC21" s="232"/>
      <c r="BD21" s="232"/>
      <c r="BE21" s="233"/>
      <c r="BF21" s="233"/>
      <c r="BG21" s="233"/>
      <c r="BH21" s="233"/>
      <c r="BI21" s="233"/>
      <c r="BJ21" s="233"/>
      <c r="BK21" s="233"/>
      <c r="BL21" s="233"/>
      <c r="BM21" s="233"/>
      <c r="BN21" s="233"/>
      <c r="BO21" s="233"/>
      <c r="BP21" s="233"/>
      <c r="BQ21" s="238">
        <v>15</v>
      </c>
      <c r="BR21" s="239"/>
      <c r="BS21" s="1028"/>
      <c r="BT21" s="1029"/>
      <c r="BU21" s="1029"/>
      <c r="BV21" s="1029"/>
      <c r="BW21" s="1029"/>
      <c r="BX21" s="1029"/>
      <c r="BY21" s="1029"/>
      <c r="BZ21" s="1029"/>
      <c r="CA21" s="1029"/>
      <c r="CB21" s="1029"/>
      <c r="CC21" s="1029"/>
      <c r="CD21" s="1029"/>
      <c r="CE21" s="1029"/>
      <c r="CF21" s="1029"/>
      <c r="CG21" s="1050"/>
      <c r="CH21" s="1025"/>
      <c r="CI21" s="1026"/>
      <c r="CJ21" s="1026"/>
      <c r="CK21" s="1026"/>
      <c r="CL21" s="1027"/>
      <c r="CM21" s="1025"/>
      <c r="CN21" s="1026"/>
      <c r="CO21" s="1026"/>
      <c r="CP21" s="1026"/>
      <c r="CQ21" s="1027"/>
      <c r="CR21" s="1025"/>
      <c r="CS21" s="1026"/>
      <c r="CT21" s="1026"/>
      <c r="CU21" s="1026"/>
      <c r="CV21" s="1027"/>
      <c r="CW21" s="1025"/>
      <c r="CX21" s="1026"/>
      <c r="CY21" s="1026"/>
      <c r="CZ21" s="1026"/>
      <c r="DA21" s="1027"/>
      <c r="DB21" s="1025"/>
      <c r="DC21" s="1026"/>
      <c r="DD21" s="1026"/>
      <c r="DE21" s="1026"/>
      <c r="DF21" s="1027"/>
      <c r="DG21" s="1025"/>
      <c r="DH21" s="1026"/>
      <c r="DI21" s="1026"/>
      <c r="DJ21" s="1026"/>
      <c r="DK21" s="1027"/>
      <c r="DL21" s="1025"/>
      <c r="DM21" s="1026"/>
      <c r="DN21" s="1026"/>
      <c r="DO21" s="1026"/>
      <c r="DP21" s="1027"/>
      <c r="DQ21" s="1025"/>
      <c r="DR21" s="1026"/>
      <c r="DS21" s="1026"/>
      <c r="DT21" s="1026"/>
      <c r="DU21" s="1027"/>
      <c r="DV21" s="1028"/>
      <c r="DW21" s="1029"/>
      <c r="DX21" s="1029"/>
      <c r="DY21" s="1029"/>
      <c r="DZ21" s="1030"/>
      <c r="EA21" s="234"/>
    </row>
    <row r="22" spans="1:131" s="235" customFormat="1" ht="26.25" customHeight="1" x14ac:dyDescent="0.15">
      <c r="A22" s="238">
        <v>16</v>
      </c>
      <c r="B22" s="1066"/>
      <c r="C22" s="1067"/>
      <c r="D22" s="1067"/>
      <c r="E22" s="1067"/>
      <c r="F22" s="1067"/>
      <c r="G22" s="1067"/>
      <c r="H22" s="1067"/>
      <c r="I22" s="1067"/>
      <c r="J22" s="1067"/>
      <c r="K22" s="1067"/>
      <c r="L22" s="1067"/>
      <c r="M22" s="1067"/>
      <c r="N22" s="1067"/>
      <c r="O22" s="1067"/>
      <c r="P22" s="1068"/>
      <c r="Q22" s="1109"/>
      <c r="R22" s="1110"/>
      <c r="S22" s="1110"/>
      <c r="T22" s="1110"/>
      <c r="U22" s="1110"/>
      <c r="V22" s="1110"/>
      <c r="W22" s="1110"/>
      <c r="X22" s="1110"/>
      <c r="Y22" s="1110"/>
      <c r="Z22" s="1110"/>
      <c r="AA22" s="1110"/>
      <c r="AB22" s="1110"/>
      <c r="AC22" s="1110"/>
      <c r="AD22" s="1110"/>
      <c r="AE22" s="1111"/>
      <c r="AF22" s="1071"/>
      <c r="AG22" s="1072"/>
      <c r="AH22" s="1072"/>
      <c r="AI22" s="1072"/>
      <c r="AJ22" s="1073"/>
      <c r="AK22" s="1112"/>
      <c r="AL22" s="1113"/>
      <c r="AM22" s="1113"/>
      <c r="AN22" s="1113"/>
      <c r="AO22" s="1113"/>
      <c r="AP22" s="1113"/>
      <c r="AQ22" s="1113"/>
      <c r="AR22" s="1113"/>
      <c r="AS22" s="1113"/>
      <c r="AT22" s="1113"/>
      <c r="AU22" s="1114"/>
      <c r="AV22" s="1114"/>
      <c r="AW22" s="1114"/>
      <c r="AX22" s="1114"/>
      <c r="AY22" s="1115"/>
      <c r="AZ22" s="1064" t="s">
        <v>378</v>
      </c>
      <c r="BA22" s="1064"/>
      <c r="BB22" s="1064"/>
      <c r="BC22" s="1064"/>
      <c r="BD22" s="1065"/>
      <c r="BE22" s="233"/>
      <c r="BF22" s="233"/>
      <c r="BG22" s="233"/>
      <c r="BH22" s="233"/>
      <c r="BI22" s="233"/>
      <c r="BJ22" s="233"/>
      <c r="BK22" s="233"/>
      <c r="BL22" s="233"/>
      <c r="BM22" s="233"/>
      <c r="BN22" s="233"/>
      <c r="BO22" s="233"/>
      <c r="BP22" s="233"/>
      <c r="BQ22" s="238">
        <v>16</v>
      </c>
      <c r="BR22" s="239"/>
      <c r="BS22" s="1028"/>
      <c r="BT22" s="1029"/>
      <c r="BU22" s="1029"/>
      <c r="BV22" s="1029"/>
      <c r="BW22" s="1029"/>
      <c r="BX22" s="1029"/>
      <c r="BY22" s="1029"/>
      <c r="BZ22" s="1029"/>
      <c r="CA22" s="1029"/>
      <c r="CB22" s="1029"/>
      <c r="CC22" s="1029"/>
      <c r="CD22" s="1029"/>
      <c r="CE22" s="1029"/>
      <c r="CF22" s="1029"/>
      <c r="CG22" s="1050"/>
      <c r="CH22" s="1025"/>
      <c r="CI22" s="1026"/>
      <c r="CJ22" s="1026"/>
      <c r="CK22" s="1026"/>
      <c r="CL22" s="1027"/>
      <c r="CM22" s="1025"/>
      <c r="CN22" s="1026"/>
      <c r="CO22" s="1026"/>
      <c r="CP22" s="1026"/>
      <c r="CQ22" s="1027"/>
      <c r="CR22" s="1025"/>
      <c r="CS22" s="1026"/>
      <c r="CT22" s="1026"/>
      <c r="CU22" s="1026"/>
      <c r="CV22" s="1027"/>
      <c r="CW22" s="1025"/>
      <c r="CX22" s="1026"/>
      <c r="CY22" s="1026"/>
      <c r="CZ22" s="1026"/>
      <c r="DA22" s="1027"/>
      <c r="DB22" s="1025"/>
      <c r="DC22" s="1026"/>
      <c r="DD22" s="1026"/>
      <c r="DE22" s="1026"/>
      <c r="DF22" s="1027"/>
      <c r="DG22" s="1025"/>
      <c r="DH22" s="1026"/>
      <c r="DI22" s="1026"/>
      <c r="DJ22" s="1026"/>
      <c r="DK22" s="1027"/>
      <c r="DL22" s="1025"/>
      <c r="DM22" s="1026"/>
      <c r="DN22" s="1026"/>
      <c r="DO22" s="1026"/>
      <c r="DP22" s="1027"/>
      <c r="DQ22" s="1025"/>
      <c r="DR22" s="1026"/>
      <c r="DS22" s="1026"/>
      <c r="DT22" s="1026"/>
      <c r="DU22" s="1027"/>
      <c r="DV22" s="1028"/>
      <c r="DW22" s="1029"/>
      <c r="DX22" s="1029"/>
      <c r="DY22" s="1029"/>
      <c r="DZ22" s="1030"/>
      <c r="EA22" s="234"/>
    </row>
    <row r="23" spans="1:131" s="235" customFormat="1" ht="26.25" customHeight="1" thickBot="1" x14ac:dyDescent="0.2">
      <c r="A23" s="240" t="s">
        <v>379</v>
      </c>
      <c r="B23" s="973" t="s">
        <v>380</v>
      </c>
      <c r="C23" s="974"/>
      <c r="D23" s="974"/>
      <c r="E23" s="974"/>
      <c r="F23" s="974"/>
      <c r="G23" s="974"/>
      <c r="H23" s="974"/>
      <c r="I23" s="974"/>
      <c r="J23" s="974"/>
      <c r="K23" s="974"/>
      <c r="L23" s="974"/>
      <c r="M23" s="974"/>
      <c r="N23" s="974"/>
      <c r="O23" s="974"/>
      <c r="P23" s="984"/>
      <c r="Q23" s="1103">
        <v>23592</v>
      </c>
      <c r="R23" s="1097"/>
      <c r="S23" s="1097"/>
      <c r="T23" s="1097"/>
      <c r="U23" s="1097"/>
      <c r="V23" s="1097">
        <v>22280</v>
      </c>
      <c r="W23" s="1097"/>
      <c r="X23" s="1097"/>
      <c r="Y23" s="1097"/>
      <c r="Z23" s="1097"/>
      <c r="AA23" s="1097">
        <v>1312</v>
      </c>
      <c r="AB23" s="1097"/>
      <c r="AC23" s="1097"/>
      <c r="AD23" s="1097"/>
      <c r="AE23" s="1104"/>
      <c r="AF23" s="1105">
        <v>889</v>
      </c>
      <c r="AG23" s="1097"/>
      <c r="AH23" s="1097"/>
      <c r="AI23" s="1097"/>
      <c r="AJ23" s="1106"/>
      <c r="AK23" s="1107"/>
      <c r="AL23" s="1108"/>
      <c r="AM23" s="1108"/>
      <c r="AN23" s="1108"/>
      <c r="AO23" s="1108"/>
      <c r="AP23" s="1097">
        <v>19697</v>
      </c>
      <c r="AQ23" s="1097"/>
      <c r="AR23" s="1097"/>
      <c r="AS23" s="1097"/>
      <c r="AT23" s="1097"/>
      <c r="AU23" s="1098"/>
      <c r="AV23" s="1098"/>
      <c r="AW23" s="1098"/>
      <c r="AX23" s="1098"/>
      <c r="AY23" s="1099"/>
      <c r="AZ23" s="1100" t="s">
        <v>122</v>
      </c>
      <c r="BA23" s="1101"/>
      <c r="BB23" s="1101"/>
      <c r="BC23" s="1101"/>
      <c r="BD23" s="1102"/>
      <c r="BE23" s="233"/>
      <c r="BF23" s="233"/>
      <c r="BG23" s="233"/>
      <c r="BH23" s="233"/>
      <c r="BI23" s="233"/>
      <c r="BJ23" s="233"/>
      <c r="BK23" s="233"/>
      <c r="BL23" s="233"/>
      <c r="BM23" s="233"/>
      <c r="BN23" s="233"/>
      <c r="BO23" s="233"/>
      <c r="BP23" s="233"/>
      <c r="BQ23" s="238">
        <v>17</v>
      </c>
      <c r="BR23" s="239"/>
      <c r="BS23" s="1028"/>
      <c r="BT23" s="1029"/>
      <c r="BU23" s="1029"/>
      <c r="BV23" s="1029"/>
      <c r="BW23" s="1029"/>
      <c r="BX23" s="1029"/>
      <c r="BY23" s="1029"/>
      <c r="BZ23" s="1029"/>
      <c r="CA23" s="1029"/>
      <c r="CB23" s="1029"/>
      <c r="CC23" s="1029"/>
      <c r="CD23" s="1029"/>
      <c r="CE23" s="1029"/>
      <c r="CF23" s="1029"/>
      <c r="CG23" s="1050"/>
      <c r="CH23" s="1025"/>
      <c r="CI23" s="1026"/>
      <c r="CJ23" s="1026"/>
      <c r="CK23" s="1026"/>
      <c r="CL23" s="1027"/>
      <c r="CM23" s="1025"/>
      <c r="CN23" s="1026"/>
      <c r="CO23" s="1026"/>
      <c r="CP23" s="1026"/>
      <c r="CQ23" s="1027"/>
      <c r="CR23" s="1025"/>
      <c r="CS23" s="1026"/>
      <c r="CT23" s="1026"/>
      <c r="CU23" s="1026"/>
      <c r="CV23" s="1027"/>
      <c r="CW23" s="1025"/>
      <c r="CX23" s="1026"/>
      <c r="CY23" s="1026"/>
      <c r="CZ23" s="1026"/>
      <c r="DA23" s="1027"/>
      <c r="DB23" s="1025"/>
      <c r="DC23" s="1026"/>
      <c r="DD23" s="1026"/>
      <c r="DE23" s="1026"/>
      <c r="DF23" s="1027"/>
      <c r="DG23" s="1025"/>
      <c r="DH23" s="1026"/>
      <c r="DI23" s="1026"/>
      <c r="DJ23" s="1026"/>
      <c r="DK23" s="1027"/>
      <c r="DL23" s="1025"/>
      <c r="DM23" s="1026"/>
      <c r="DN23" s="1026"/>
      <c r="DO23" s="1026"/>
      <c r="DP23" s="1027"/>
      <c r="DQ23" s="1025"/>
      <c r="DR23" s="1026"/>
      <c r="DS23" s="1026"/>
      <c r="DT23" s="1026"/>
      <c r="DU23" s="1027"/>
      <c r="DV23" s="1028"/>
      <c r="DW23" s="1029"/>
      <c r="DX23" s="1029"/>
      <c r="DY23" s="1029"/>
      <c r="DZ23" s="1030"/>
      <c r="EA23" s="234"/>
    </row>
    <row r="24" spans="1:131" s="235" customFormat="1" ht="26.25" customHeight="1" x14ac:dyDescent="0.15">
      <c r="A24" s="1096" t="s">
        <v>381</v>
      </c>
      <c r="B24" s="1096"/>
      <c r="C24" s="1096"/>
      <c r="D24" s="1096"/>
      <c r="E24" s="1096"/>
      <c r="F24" s="1096"/>
      <c r="G24" s="1096"/>
      <c r="H24" s="1096"/>
      <c r="I24" s="1096"/>
      <c r="J24" s="1096"/>
      <c r="K24" s="1096"/>
      <c r="L24" s="1096"/>
      <c r="M24" s="1096"/>
      <c r="N24" s="1096"/>
      <c r="O24" s="1096"/>
      <c r="P24" s="1096"/>
      <c r="Q24" s="1096"/>
      <c r="R24" s="1096"/>
      <c r="S24" s="1096"/>
      <c r="T24" s="1096"/>
      <c r="U24" s="1096"/>
      <c r="V24" s="1096"/>
      <c r="W24" s="1096"/>
      <c r="X24" s="1096"/>
      <c r="Y24" s="1096"/>
      <c r="Z24" s="1096"/>
      <c r="AA24" s="1096"/>
      <c r="AB24" s="1096"/>
      <c r="AC24" s="1096"/>
      <c r="AD24" s="1096"/>
      <c r="AE24" s="1096"/>
      <c r="AF24" s="1096"/>
      <c r="AG24" s="1096"/>
      <c r="AH24" s="1096"/>
      <c r="AI24" s="1096"/>
      <c r="AJ24" s="1096"/>
      <c r="AK24" s="1096"/>
      <c r="AL24" s="1096"/>
      <c r="AM24" s="1096"/>
      <c r="AN24" s="1096"/>
      <c r="AO24" s="1096"/>
      <c r="AP24" s="1096"/>
      <c r="AQ24" s="1096"/>
      <c r="AR24" s="1096"/>
      <c r="AS24" s="1096"/>
      <c r="AT24" s="1096"/>
      <c r="AU24" s="1096"/>
      <c r="AV24" s="1096"/>
      <c r="AW24" s="1096"/>
      <c r="AX24" s="1096"/>
      <c r="AY24" s="1096"/>
      <c r="AZ24" s="232"/>
      <c r="BA24" s="232"/>
      <c r="BB24" s="232"/>
      <c r="BC24" s="232"/>
      <c r="BD24" s="232"/>
      <c r="BE24" s="233"/>
      <c r="BF24" s="233"/>
      <c r="BG24" s="233"/>
      <c r="BH24" s="233"/>
      <c r="BI24" s="233"/>
      <c r="BJ24" s="233"/>
      <c r="BK24" s="233"/>
      <c r="BL24" s="233"/>
      <c r="BM24" s="233"/>
      <c r="BN24" s="233"/>
      <c r="BO24" s="233"/>
      <c r="BP24" s="233"/>
      <c r="BQ24" s="238">
        <v>18</v>
      </c>
      <c r="BR24" s="239"/>
      <c r="BS24" s="1028"/>
      <c r="BT24" s="1029"/>
      <c r="BU24" s="1029"/>
      <c r="BV24" s="1029"/>
      <c r="BW24" s="1029"/>
      <c r="BX24" s="1029"/>
      <c r="BY24" s="1029"/>
      <c r="BZ24" s="1029"/>
      <c r="CA24" s="1029"/>
      <c r="CB24" s="1029"/>
      <c r="CC24" s="1029"/>
      <c r="CD24" s="1029"/>
      <c r="CE24" s="1029"/>
      <c r="CF24" s="1029"/>
      <c r="CG24" s="1050"/>
      <c r="CH24" s="1025"/>
      <c r="CI24" s="1026"/>
      <c r="CJ24" s="1026"/>
      <c r="CK24" s="1026"/>
      <c r="CL24" s="1027"/>
      <c r="CM24" s="1025"/>
      <c r="CN24" s="1026"/>
      <c r="CO24" s="1026"/>
      <c r="CP24" s="1026"/>
      <c r="CQ24" s="1027"/>
      <c r="CR24" s="1025"/>
      <c r="CS24" s="1026"/>
      <c r="CT24" s="1026"/>
      <c r="CU24" s="1026"/>
      <c r="CV24" s="1027"/>
      <c r="CW24" s="1025"/>
      <c r="CX24" s="1026"/>
      <c r="CY24" s="1026"/>
      <c r="CZ24" s="1026"/>
      <c r="DA24" s="1027"/>
      <c r="DB24" s="1025"/>
      <c r="DC24" s="1026"/>
      <c r="DD24" s="1026"/>
      <c r="DE24" s="1026"/>
      <c r="DF24" s="1027"/>
      <c r="DG24" s="1025"/>
      <c r="DH24" s="1026"/>
      <c r="DI24" s="1026"/>
      <c r="DJ24" s="1026"/>
      <c r="DK24" s="1027"/>
      <c r="DL24" s="1025"/>
      <c r="DM24" s="1026"/>
      <c r="DN24" s="1026"/>
      <c r="DO24" s="1026"/>
      <c r="DP24" s="1027"/>
      <c r="DQ24" s="1025"/>
      <c r="DR24" s="1026"/>
      <c r="DS24" s="1026"/>
      <c r="DT24" s="1026"/>
      <c r="DU24" s="1027"/>
      <c r="DV24" s="1028"/>
      <c r="DW24" s="1029"/>
      <c r="DX24" s="1029"/>
      <c r="DY24" s="1029"/>
      <c r="DZ24" s="1030"/>
      <c r="EA24" s="234"/>
    </row>
    <row r="25" spans="1:131" ht="26.25" customHeight="1" thickBot="1" x14ac:dyDescent="0.2">
      <c r="A25" s="1095" t="s">
        <v>382</v>
      </c>
      <c r="B25" s="1095"/>
      <c r="C25" s="1095"/>
      <c r="D25" s="1095"/>
      <c r="E25" s="1095"/>
      <c r="F25" s="1095"/>
      <c r="G25" s="1095"/>
      <c r="H25" s="1095"/>
      <c r="I25" s="1095"/>
      <c r="J25" s="1095"/>
      <c r="K25" s="1095"/>
      <c r="L25" s="1095"/>
      <c r="M25" s="1095"/>
      <c r="N25" s="1095"/>
      <c r="O25" s="1095"/>
      <c r="P25" s="1095"/>
      <c r="Q25" s="1095"/>
      <c r="R25" s="1095"/>
      <c r="S25" s="1095"/>
      <c r="T25" s="1095"/>
      <c r="U25" s="1095"/>
      <c r="V25" s="1095"/>
      <c r="W25" s="1095"/>
      <c r="X25" s="1095"/>
      <c r="Y25" s="1095"/>
      <c r="Z25" s="1095"/>
      <c r="AA25" s="1095"/>
      <c r="AB25" s="1095"/>
      <c r="AC25" s="1095"/>
      <c r="AD25" s="1095"/>
      <c r="AE25" s="1095"/>
      <c r="AF25" s="1095"/>
      <c r="AG25" s="1095"/>
      <c r="AH25" s="1095"/>
      <c r="AI25" s="1095"/>
      <c r="AJ25" s="1095"/>
      <c r="AK25" s="1095"/>
      <c r="AL25" s="1095"/>
      <c r="AM25" s="1095"/>
      <c r="AN25" s="1095"/>
      <c r="AO25" s="1095"/>
      <c r="AP25" s="1095"/>
      <c r="AQ25" s="1095"/>
      <c r="AR25" s="1095"/>
      <c r="AS25" s="1095"/>
      <c r="AT25" s="1095"/>
      <c r="AU25" s="1095"/>
      <c r="AV25" s="1095"/>
      <c r="AW25" s="1095"/>
      <c r="AX25" s="1095"/>
      <c r="AY25" s="1095"/>
      <c r="AZ25" s="1095"/>
      <c r="BA25" s="1095"/>
      <c r="BB25" s="1095"/>
      <c r="BC25" s="1095"/>
      <c r="BD25" s="1095"/>
      <c r="BE25" s="1095"/>
      <c r="BF25" s="1095"/>
      <c r="BG25" s="1095"/>
      <c r="BH25" s="1095"/>
      <c r="BI25" s="1095"/>
      <c r="BJ25" s="232"/>
      <c r="BK25" s="232"/>
      <c r="BL25" s="232"/>
      <c r="BM25" s="232"/>
      <c r="BN25" s="232"/>
      <c r="BO25" s="241"/>
      <c r="BP25" s="241"/>
      <c r="BQ25" s="238">
        <v>19</v>
      </c>
      <c r="BR25" s="239"/>
      <c r="BS25" s="1028"/>
      <c r="BT25" s="1029"/>
      <c r="BU25" s="1029"/>
      <c r="BV25" s="1029"/>
      <c r="BW25" s="1029"/>
      <c r="BX25" s="1029"/>
      <c r="BY25" s="1029"/>
      <c r="BZ25" s="1029"/>
      <c r="CA25" s="1029"/>
      <c r="CB25" s="1029"/>
      <c r="CC25" s="1029"/>
      <c r="CD25" s="1029"/>
      <c r="CE25" s="1029"/>
      <c r="CF25" s="1029"/>
      <c r="CG25" s="1050"/>
      <c r="CH25" s="1025"/>
      <c r="CI25" s="1026"/>
      <c r="CJ25" s="1026"/>
      <c r="CK25" s="1026"/>
      <c r="CL25" s="1027"/>
      <c r="CM25" s="1025"/>
      <c r="CN25" s="1026"/>
      <c r="CO25" s="1026"/>
      <c r="CP25" s="1026"/>
      <c r="CQ25" s="1027"/>
      <c r="CR25" s="1025"/>
      <c r="CS25" s="1026"/>
      <c r="CT25" s="1026"/>
      <c r="CU25" s="1026"/>
      <c r="CV25" s="1027"/>
      <c r="CW25" s="1025"/>
      <c r="CX25" s="1026"/>
      <c r="CY25" s="1026"/>
      <c r="CZ25" s="1026"/>
      <c r="DA25" s="1027"/>
      <c r="DB25" s="1025"/>
      <c r="DC25" s="1026"/>
      <c r="DD25" s="1026"/>
      <c r="DE25" s="1026"/>
      <c r="DF25" s="1027"/>
      <c r="DG25" s="1025"/>
      <c r="DH25" s="1026"/>
      <c r="DI25" s="1026"/>
      <c r="DJ25" s="1026"/>
      <c r="DK25" s="1027"/>
      <c r="DL25" s="1025"/>
      <c r="DM25" s="1026"/>
      <c r="DN25" s="1026"/>
      <c r="DO25" s="1026"/>
      <c r="DP25" s="1027"/>
      <c r="DQ25" s="1025"/>
      <c r="DR25" s="1026"/>
      <c r="DS25" s="1026"/>
      <c r="DT25" s="1026"/>
      <c r="DU25" s="1027"/>
      <c r="DV25" s="1028"/>
      <c r="DW25" s="1029"/>
      <c r="DX25" s="1029"/>
      <c r="DY25" s="1029"/>
      <c r="DZ25" s="1030"/>
      <c r="EA25" s="230"/>
    </row>
    <row r="26" spans="1:131" ht="26.25" customHeight="1" x14ac:dyDescent="0.15">
      <c r="A26" s="1031" t="s">
        <v>357</v>
      </c>
      <c r="B26" s="1032"/>
      <c r="C26" s="1032"/>
      <c r="D26" s="1032"/>
      <c r="E26" s="1032"/>
      <c r="F26" s="1032"/>
      <c r="G26" s="1032"/>
      <c r="H26" s="1032"/>
      <c r="I26" s="1032"/>
      <c r="J26" s="1032"/>
      <c r="K26" s="1032"/>
      <c r="L26" s="1032"/>
      <c r="M26" s="1032"/>
      <c r="N26" s="1032"/>
      <c r="O26" s="1032"/>
      <c r="P26" s="1033"/>
      <c r="Q26" s="1037" t="s">
        <v>383</v>
      </c>
      <c r="R26" s="1038"/>
      <c r="S26" s="1038"/>
      <c r="T26" s="1038"/>
      <c r="U26" s="1039"/>
      <c r="V26" s="1037" t="s">
        <v>384</v>
      </c>
      <c r="W26" s="1038"/>
      <c r="X26" s="1038"/>
      <c r="Y26" s="1038"/>
      <c r="Z26" s="1039"/>
      <c r="AA26" s="1037" t="s">
        <v>385</v>
      </c>
      <c r="AB26" s="1038"/>
      <c r="AC26" s="1038"/>
      <c r="AD26" s="1038"/>
      <c r="AE26" s="1038"/>
      <c r="AF26" s="1091" t="s">
        <v>386</v>
      </c>
      <c r="AG26" s="1044"/>
      <c r="AH26" s="1044"/>
      <c r="AI26" s="1044"/>
      <c r="AJ26" s="1092"/>
      <c r="AK26" s="1038" t="s">
        <v>387</v>
      </c>
      <c r="AL26" s="1038"/>
      <c r="AM26" s="1038"/>
      <c r="AN26" s="1038"/>
      <c r="AO26" s="1039"/>
      <c r="AP26" s="1037" t="s">
        <v>388</v>
      </c>
      <c r="AQ26" s="1038"/>
      <c r="AR26" s="1038"/>
      <c r="AS26" s="1038"/>
      <c r="AT26" s="1039"/>
      <c r="AU26" s="1037" t="s">
        <v>389</v>
      </c>
      <c r="AV26" s="1038"/>
      <c r="AW26" s="1038"/>
      <c r="AX26" s="1038"/>
      <c r="AY26" s="1039"/>
      <c r="AZ26" s="1037" t="s">
        <v>390</v>
      </c>
      <c r="BA26" s="1038"/>
      <c r="BB26" s="1038"/>
      <c r="BC26" s="1038"/>
      <c r="BD26" s="1039"/>
      <c r="BE26" s="1037" t="s">
        <v>364</v>
      </c>
      <c r="BF26" s="1038"/>
      <c r="BG26" s="1038"/>
      <c r="BH26" s="1038"/>
      <c r="BI26" s="1051"/>
      <c r="BJ26" s="232"/>
      <c r="BK26" s="232"/>
      <c r="BL26" s="232"/>
      <c r="BM26" s="232"/>
      <c r="BN26" s="232"/>
      <c r="BO26" s="241"/>
      <c r="BP26" s="241"/>
      <c r="BQ26" s="238">
        <v>20</v>
      </c>
      <c r="BR26" s="239"/>
      <c r="BS26" s="1028"/>
      <c r="BT26" s="1029"/>
      <c r="BU26" s="1029"/>
      <c r="BV26" s="1029"/>
      <c r="BW26" s="1029"/>
      <c r="BX26" s="1029"/>
      <c r="BY26" s="1029"/>
      <c r="BZ26" s="1029"/>
      <c r="CA26" s="1029"/>
      <c r="CB26" s="1029"/>
      <c r="CC26" s="1029"/>
      <c r="CD26" s="1029"/>
      <c r="CE26" s="1029"/>
      <c r="CF26" s="1029"/>
      <c r="CG26" s="1050"/>
      <c r="CH26" s="1025"/>
      <c r="CI26" s="1026"/>
      <c r="CJ26" s="1026"/>
      <c r="CK26" s="1026"/>
      <c r="CL26" s="1027"/>
      <c r="CM26" s="1025"/>
      <c r="CN26" s="1026"/>
      <c r="CO26" s="1026"/>
      <c r="CP26" s="1026"/>
      <c r="CQ26" s="1027"/>
      <c r="CR26" s="1025"/>
      <c r="CS26" s="1026"/>
      <c r="CT26" s="1026"/>
      <c r="CU26" s="1026"/>
      <c r="CV26" s="1027"/>
      <c r="CW26" s="1025"/>
      <c r="CX26" s="1026"/>
      <c r="CY26" s="1026"/>
      <c r="CZ26" s="1026"/>
      <c r="DA26" s="1027"/>
      <c r="DB26" s="1025"/>
      <c r="DC26" s="1026"/>
      <c r="DD26" s="1026"/>
      <c r="DE26" s="1026"/>
      <c r="DF26" s="1027"/>
      <c r="DG26" s="1025"/>
      <c r="DH26" s="1026"/>
      <c r="DI26" s="1026"/>
      <c r="DJ26" s="1026"/>
      <c r="DK26" s="1027"/>
      <c r="DL26" s="1025"/>
      <c r="DM26" s="1026"/>
      <c r="DN26" s="1026"/>
      <c r="DO26" s="1026"/>
      <c r="DP26" s="1027"/>
      <c r="DQ26" s="1025"/>
      <c r="DR26" s="1026"/>
      <c r="DS26" s="1026"/>
      <c r="DT26" s="1026"/>
      <c r="DU26" s="1027"/>
      <c r="DV26" s="1028"/>
      <c r="DW26" s="1029"/>
      <c r="DX26" s="1029"/>
      <c r="DY26" s="1029"/>
      <c r="DZ26" s="1030"/>
      <c r="EA26" s="230"/>
    </row>
    <row r="27" spans="1:131" ht="26.25" customHeight="1" thickBot="1" x14ac:dyDescent="0.2">
      <c r="A27" s="1034"/>
      <c r="B27" s="1035"/>
      <c r="C27" s="1035"/>
      <c r="D27" s="1035"/>
      <c r="E27" s="1035"/>
      <c r="F27" s="1035"/>
      <c r="G27" s="1035"/>
      <c r="H27" s="1035"/>
      <c r="I27" s="1035"/>
      <c r="J27" s="1035"/>
      <c r="K27" s="1035"/>
      <c r="L27" s="1035"/>
      <c r="M27" s="1035"/>
      <c r="N27" s="1035"/>
      <c r="O27" s="1035"/>
      <c r="P27" s="1036"/>
      <c r="Q27" s="1040"/>
      <c r="R27" s="1041"/>
      <c r="S27" s="1041"/>
      <c r="T27" s="1041"/>
      <c r="U27" s="1042"/>
      <c r="V27" s="1040"/>
      <c r="W27" s="1041"/>
      <c r="X27" s="1041"/>
      <c r="Y27" s="1041"/>
      <c r="Z27" s="1042"/>
      <c r="AA27" s="1040"/>
      <c r="AB27" s="1041"/>
      <c r="AC27" s="1041"/>
      <c r="AD27" s="1041"/>
      <c r="AE27" s="1041"/>
      <c r="AF27" s="1093"/>
      <c r="AG27" s="1047"/>
      <c r="AH27" s="1047"/>
      <c r="AI27" s="1047"/>
      <c r="AJ27" s="1094"/>
      <c r="AK27" s="1041"/>
      <c r="AL27" s="1041"/>
      <c r="AM27" s="1041"/>
      <c r="AN27" s="1041"/>
      <c r="AO27" s="1042"/>
      <c r="AP27" s="1040"/>
      <c r="AQ27" s="1041"/>
      <c r="AR27" s="1041"/>
      <c r="AS27" s="1041"/>
      <c r="AT27" s="1042"/>
      <c r="AU27" s="1040"/>
      <c r="AV27" s="1041"/>
      <c r="AW27" s="1041"/>
      <c r="AX27" s="1041"/>
      <c r="AY27" s="1042"/>
      <c r="AZ27" s="1040"/>
      <c r="BA27" s="1041"/>
      <c r="BB27" s="1041"/>
      <c r="BC27" s="1041"/>
      <c r="BD27" s="1042"/>
      <c r="BE27" s="1040"/>
      <c r="BF27" s="1041"/>
      <c r="BG27" s="1041"/>
      <c r="BH27" s="1041"/>
      <c r="BI27" s="1052"/>
      <c r="BJ27" s="232"/>
      <c r="BK27" s="232"/>
      <c r="BL27" s="232"/>
      <c r="BM27" s="232"/>
      <c r="BN27" s="232"/>
      <c r="BO27" s="241"/>
      <c r="BP27" s="241"/>
      <c r="BQ27" s="238">
        <v>21</v>
      </c>
      <c r="BR27" s="239"/>
      <c r="BS27" s="1028"/>
      <c r="BT27" s="1029"/>
      <c r="BU27" s="1029"/>
      <c r="BV27" s="1029"/>
      <c r="BW27" s="1029"/>
      <c r="BX27" s="1029"/>
      <c r="BY27" s="1029"/>
      <c r="BZ27" s="1029"/>
      <c r="CA27" s="1029"/>
      <c r="CB27" s="1029"/>
      <c r="CC27" s="1029"/>
      <c r="CD27" s="1029"/>
      <c r="CE27" s="1029"/>
      <c r="CF27" s="1029"/>
      <c r="CG27" s="1050"/>
      <c r="CH27" s="1025"/>
      <c r="CI27" s="1026"/>
      <c r="CJ27" s="1026"/>
      <c r="CK27" s="1026"/>
      <c r="CL27" s="1027"/>
      <c r="CM27" s="1025"/>
      <c r="CN27" s="1026"/>
      <c r="CO27" s="1026"/>
      <c r="CP27" s="1026"/>
      <c r="CQ27" s="1027"/>
      <c r="CR27" s="1025"/>
      <c r="CS27" s="1026"/>
      <c r="CT27" s="1026"/>
      <c r="CU27" s="1026"/>
      <c r="CV27" s="1027"/>
      <c r="CW27" s="1025"/>
      <c r="CX27" s="1026"/>
      <c r="CY27" s="1026"/>
      <c r="CZ27" s="1026"/>
      <c r="DA27" s="1027"/>
      <c r="DB27" s="1025"/>
      <c r="DC27" s="1026"/>
      <c r="DD27" s="1026"/>
      <c r="DE27" s="1026"/>
      <c r="DF27" s="1027"/>
      <c r="DG27" s="1025"/>
      <c r="DH27" s="1026"/>
      <c r="DI27" s="1026"/>
      <c r="DJ27" s="1026"/>
      <c r="DK27" s="1027"/>
      <c r="DL27" s="1025"/>
      <c r="DM27" s="1026"/>
      <c r="DN27" s="1026"/>
      <c r="DO27" s="1026"/>
      <c r="DP27" s="1027"/>
      <c r="DQ27" s="1025"/>
      <c r="DR27" s="1026"/>
      <c r="DS27" s="1026"/>
      <c r="DT27" s="1026"/>
      <c r="DU27" s="1027"/>
      <c r="DV27" s="1028"/>
      <c r="DW27" s="1029"/>
      <c r="DX27" s="1029"/>
      <c r="DY27" s="1029"/>
      <c r="DZ27" s="1030"/>
      <c r="EA27" s="230"/>
    </row>
    <row r="28" spans="1:131" ht="26.25" customHeight="1" thickTop="1" x14ac:dyDescent="0.15">
      <c r="A28" s="242">
        <v>1</v>
      </c>
      <c r="B28" s="1083" t="s">
        <v>391</v>
      </c>
      <c r="C28" s="1084"/>
      <c r="D28" s="1084"/>
      <c r="E28" s="1084"/>
      <c r="F28" s="1084"/>
      <c r="G28" s="1084"/>
      <c r="H28" s="1084"/>
      <c r="I28" s="1084"/>
      <c r="J28" s="1084"/>
      <c r="K28" s="1084"/>
      <c r="L28" s="1084"/>
      <c r="M28" s="1084"/>
      <c r="N28" s="1084"/>
      <c r="O28" s="1084"/>
      <c r="P28" s="1085"/>
      <c r="Q28" s="1086">
        <v>4770</v>
      </c>
      <c r="R28" s="1087"/>
      <c r="S28" s="1087"/>
      <c r="T28" s="1087"/>
      <c r="U28" s="1087"/>
      <c r="V28" s="1087">
        <v>4213</v>
      </c>
      <c r="W28" s="1087"/>
      <c r="X28" s="1087"/>
      <c r="Y28" s="1087"/>
      <c r="Z28" s="1087"/>
      <c r="AA28" s="1087">
        <v>557</v>
      </c>
      <c r="AB28" s="1087"/>
      <c r="AC28" s="1087"/>
      <c r="AD28" s="1087"/>
      <c r="AE28" s="1088"/>
      <c r="AF28" s="1089">
        <v>557</v>
      </c>
      <c r="AG28" s="1087"/>
      <c r="AH28" s="1087"/>
      <c r="AI28" s="1087"/>
      <c r="AJ28" s="1090"/>
      <c r="AK28" s="1078">
        <v>265</v>
      </c>
      <c r="AL28" s="1079"/>
      <c r="AM28" s="1079"/>
      <c r="AN28" s="1079"/>
      <c r="AO28" s="1079"/>
      <c r="AP28" s="1079" t="s">
        <v>492</v>
      </c>
      <c r="AQ28" s="1079"/>
      <c r="AR28" s="1079"/>
      <c r="AS28" s="1079"/>
      <c r="AT28" s="1079"/>
      <c r="AU28" s="1079" t="s">
        <v>492</v>
      </c>
      <c r="AV28" s="1079"/>
      <c r="AW28" s="1079"/>
      <c r="AX28" s="1079"/>
      <c r="AY28" s="1079"/>
      <c r="AZ28" s="1080" t="s">
        <v>492</v>
      </c>
      <c r="BA28" s="1080"/>
      <c r="BB28" s="1080"/>
      <c r="BC28" s="1080"/>
      <c r="BD28" s="1080"/>
      <c r="BE28" s="1081"/>
      <c r="BF28" s="1081"/>
      <c r="BG28" s="1081"/>
      <c r="BH28" s="1081"/>
      <c r="BI28" s="1082"/>
      <c r="BJ28" s="232"/>
      <c r="BK28" s="232"/>
      <c r="BL28" s="232"/>
      <c r="BM28" s="232"/>
      <c r="BN28" s="232"/>
      <c r="BO28" s="241"/>
      <c r="BP28" s="241"/>
      <c r="BQ28" s="238">
        <v>22</v>
      </c>
      <c r="BR28" s="239"/>
      <c r="BS28" s="1028"/>
      <c r="BT28" s="1029"/>
      <c r="BU28" s="1029"/>
      <c r="BV28" s="1029"/>
      <c r="BW28" s="1029"/>
      <c r="BX28" s="1029"/>
      <c r="BY28" s="1029"/>
      <c r="BZ28" s="1029"/>
      <c r="CA28" s="1029"/>
      <c r="CB28" s="1029"/>
      <c r="CC28" s="1029"/>
      <c r="CD28" s="1029"/>
      <c r="CE28" s="1029"/>
      <c r="CF28" s="1029"/>
      <c r="CG28" s="1050"/>
      <c r="CH28" s="1025"/>
      <c r="CI28" s="1026"/>
      <c r="CJ28" s="1026"/>
      <c r="CK28" s="1026"/>
      <c r="CL28" s="1027"/>
      <c r="CM28" s="1025"/>
      <c r="CN28" s="1026"/>
      <c r="CO28" s="1026"/>
      <c r="CP28" s="1026"/>
      <c r="CQ28" s="1027"/>
      <c r="CR28" s="1025"/>
      <c r="CS28" s="1026"/>
      <c r="CT28" s="1026"/>
      <c r="CU28" s="1026"/>
      <c r="CV28" s="1027"/>
      <c r="CW28" s="1025"/>
      <c r="CX28" s="1026"/>
      <c r="CY28" s="1026"/>
      <c r="CZ28" s="1026"/>
      <c r="DA28" s="1027"/>
      <c r="DB28" s="1025"/>
      <c r="DC28" s="1026"/>
      <c r="DD28" s="1026"/>
      <c r="DE28" s="1026"/>
      <c r="DF28" s="1027"/>
      <c r="DG28" s="1025"/>
      <c r="DH28" s="1026"/>
      <c r="DI28" s="1026"/>
      <c r="DJ28" s="1026"/>
      <c r="DK28" s="1027"/>
      <c r="DL28" s="1025"/>
      <c r="DM28" s="1026"/>
      <c r="DN28" s="1026"/>
      <c r="DO28" s="1026"/>
      <c r="DP28" s="1027"/>
      <c r="DQ28" s="1025"/>
      <c r="DR28" s="1026"/>
      <c r="DS28" s="1026"/>
      <c r="DT28" s="1026"/>
      <c r="DU28" s="1027"/>
      <c r="DV28" s="1028"/>
      <c r="DW28" s="1029"/>
      <c r="DX28" s="1029"/>
      <c r="DY28" s="1029"/>
      <c r="DZ28" s="1030"/>
      <c r="EA28" s="230"/>
    </row>
    <row r="29" spans="1:131" ht="26.25" customHeight="1" x14ac:dyDescent="0.15">
      <c r="A29" s="242">
        <v>2</v>
      </c>
      <c r="B29" s="1066" t="s">
        <v>392</v>
      </c>
      <c r="C29" s="1067"/>
      <c r="D29" s="1067"/>
      <c r="E29" s="1067"/>
      <c r="F29" s="1067"/>
      <c r="G29" s="1067"/>
      <c r="H29" s="1067"/>
      <c r="I29" s="1067"/>
      <c r="J29" s="1067"/>
      <c r="K29" s="1067"/>
      <c r="L29" s="1067"/>
      <c r="M29" s="1067"/>
      <c r="N29" s="1067"/>
      <c r="O29" s="1067"/>
      <c r="P29" s="1068"/>
      <c r="Q29" s="1074">
        <v>4194</v>
      </c>
      <c r="R29" s="1075"/>
      <c r="S29" s="1075"/>
      <c r="T29" s="1075"/>
      <c r="U29" s="1075"/>
      <c r="V29" s="1075">
        <v>3870</v>
      </c>
      <c r="W29" s="1075"/>
      <c r="X29" s="1075"/>
      <c r="Y29" s="1075"/>
      <c r="Z29" s="1075"/>
      <c r="AA29" s="1075">
        <v>325</v>
      </c>
      <c r="AB29" s="1075"/>
      <c r="AC29" s="1075"/>
      <c r="AD29" s="1075"/>
      <c r="AE29" s="1076"/>
      <c r="AF29" s="1071">
        <v>325</v>
      </c>
      <c r="AG29" s="1072"/>
      <c r="AH29" s="1072"/>
      <c r="AI29" s="1072"/>
      <c r="AJ29" s="1073"/>
      <c r="AK29" s="1016">
        <v>573</v>
      </c>
      <c r="AL29" s="1007"/>
      <c r="AM29" s="1007"/>
      <c r="AN29" s="1007"/>
      <c r="AO29" s="1007"/>
      <c r="AP29" s="1007" t="s">
        <v>492</v>
      </c>
      <c r="AQ29" s="1007"/>
      <c r="AR29" s="1007"/>
      <c r="AS29" s="1007"/>
      <c r="AT29" s="1007"/>
      <c r="AU29" s="1007" t="s">
        <v>492</v>
      </c>
      <c r="AV29" s="1007"/>
      <c r="AW29" s="1007"/>
      <c r="AX29" s="1007"/>
      <c r="AY29" s="1007"/>
      <c r="AZ29" s="1077" t="s">
        <v>492</v>
      </c>
      <c r="BA29" s="1077"/>
      <c r="BB29" s="1077"/>
      <c r="BC29" s="1077"/>
      <c r="BD29" s="1077"/>
      <c r="BE29" s="1008"/>
      <c r="BF29" s="1008"/>
      <c r="BG29" s="1008"/>
      <c r="BH29" s="1008"/>
      <c r="BI29" s="1009"/>
      <c r="BJ29" s="232"/>
      <c r="BK29" s="232"/>
      <c r="BL29" s="232"/>
      <c r="BM29" s="232"/>
      <c r="BN29" s="232"/>
      <c r="BO29" s="241"/>
      <c r="BP29" s="241"/>
      <c r="BQ29" s="238">
        <v>23</v>
      </c>
      <c r="BR29" s="239"/>
      <c r="BS29" s="1028"/>
      <c r="BT29" s="1029"/>
      <c r="BU29" s="1029"/>
      <c r="BV29" s="1029"/>
      <c r="BW29" s="1029"/>
      <c r="BX29" s="1029"/>
      <c r="BY29" s="1029"/>
      <c r="BZ29" s="1029"/>
      <c r="CA29" s="1029"/>
      <c r="CB29" s="1029"/>
      <c r="CC29" s="1029"/>
      <c r="CD29" s="1029"/>
      <c r="CE29" s="1029"/>
      <c r="CF29" s="1029"/>
      <c r="CG29" s="1050"/>
      <c r="CH29" s="1025"/>
      <c r="CI29" s="1026"/>
      <c r="CJ29" s="1026"/>
      <c r="CK29" s="1026"/>
      <c r="CL29" s="1027"/>
      <c r="CM29" s="1025"/>
      <c r="CN29" s="1026"/>
      <c r="CO29" s="1026"/>
      <c r="CP29" s="1026"/>
      <c r="CQ29" s="1027"/>
      <c r="CR29" s="1025"/>
      <c r="CS29" s="1026"/>
      <c r="CT29" s="1026"/>
      <c r="CU29" s="1026"/>
      <c r="CV29" s="1027"/>
      <c r="CW29" s="1025"/>
      <c r="CX29" s="1026"/>
      <c r="CY29" s="1026"/>
      <c r="CZ29" s="1026"/>
      <c r="DA29" s="1027"/>
      <c r="DB29" s="1025"/>
      <c r="DC29" s="1026"/>
      <c r="DD29" s="1026"/>
      <c r="DE29" s="1026"/>
      <c r="DF29" s="1027"/>
      <c r="DG29" s="1025"/>
      <c r="DH29" s="1026"/>
      <c r="DI29" s="1026"/>
      <c r="DJ29" s="1026"/>
      <c r="DK29" s="1027"/>
      <c r="DL29" s="1025"/>
      <c r="DM29" s="1026"/>
      <c r="DN29" s="1026"/>
      <c r="DO29" s="1026"/>
      <c r="DP29" s="1027"/>
      <c r="DQ29" s="1025"/>
      <c r="DR29" s="1026"/>
      <c r="DS29" s="1026"/>
      <c r="DT29" s="1026"/>
      <c r="DU29" s="1027"/>
      <c r="DV29" s="1028"/>
      <c r="DW29" s="1029"/>
      <c r="DX29" s="1029"/>
      <c r="DY29" s="1029"/>
      <c r="DZ29" s="1030"/>
      <c r="EA29" s="230"/>
    </row>
    <row r="30" spans="1:131" ht="26.25" customHeight="1" x14ac:dyDescent="0.15">
      <c r="A30" s="242">
        <v>3</v>
      </c>
      <c r="B30" s="1066" t="s">
        <v>393</v>
      </c>
      <c r="C30" s="1067"/>
      <c r="D30" s="1067"/>
      <c r="E30" s="1067"/>
      <c r="F30" s="1067"/>
      <c r="G30" s="1067"/>
      <c r="H30" s="1067"/>
      <c r="I30" s="1067"/>
      <c r="J30" s="1067"/>
      <c r="K30" s="1067"/>
      <c r="L30" s="1067"/>
      <c r="M30" s="1067"/>
      <c r="N30" s="1067"/>
      <c r="O30" s="1067"/>
      <c r="P30" s="1068"/>
      <c r="Q30" s="1074">
        <v>489</v>
      </c>
      <c r="R30" s="1075"/>
      <c r="S30" s="1075"/>
      <c r="T30" s="1075"/>
      <c r="U30" s="1075"/>
      <c r="V30" s="1075">
        <v>476</v>
      </c>
      <c r="W30" s="1075"/>
      <c r="X30" s="1075"/>
      <c r="Y30" s="1075"/>
      <c r="Z30" s="1075"/>
      <c r="AA30" s="1075">
        <v>13</v>
      </c>
      <c r="AB30" s="1075"/>
      <c r="AC30" s="1075"/>
      <c r="AD30" s="1075"/>
      <c r="AE30" s="1076"/>
      <c r="AF30" s="1071">
        <v>13</v>
      </c>
      <c r="AG30" s="1072"/>
      <c r="AH30" s="1072"/>
      <c r="AI30" s="1072"/>
      <c r="AJ30" s="1073"/>
      <c r="AK30" s="1016">
        <v>160</v>
      </c>
      <c r="AL30" s="1007"/>
      <c r="AM30" s="1007"/>
      <c r="AN30" s="1007"/>
      <c r="AO30" s="1007"/>
      <c r="AP30" s="1007" t="s">
        <v>492</v>
      </c>
      <c r="AQ30" s="1007"/>
      <c r="AR30" s="1007"/>
      <c r="AS30" s="1007"/>
      <c r="AT30" s="1007"/>
      <c r="AU30" s="1007" t="s">
        <v>492</v>
      </c>
      <c r="AV30" s="1007"/>
      <c r="AW30" s="1007"/>
      <c r="AX30" s="1007"/>
      <c r="AY30" s="1007"/>
      <c r="AZ30" s="1077" t="s">
        <v>492</v>
      </c>
      <c r="BA30" s="1077"/>
      <c r="BB30" s="1077"/>
      <c r="BC30" s="1077"/>
      <c r="BD30" s="1077"/>
      <c r="BE30" s="1008"/>
      <c r="BF30" s="1008"/>
      <c r="BG30" s="1008"/>
      <c r="BH30" s="1008"/>
      <c r="BI30" s="1009"/>
      <c r="BJ30" s="232"/>
      <c r="BK30" s="232"/>
      <c r="BL30" s="232"/>
      <c r="BM30" s="232"/>
      <c r="BN30" s="232"/>
      <c r="BO30" s="241"/>
      <c r="BP30" s="241"/>
      <c r="BQ30" s="238">
        <v>24</v>
      </c>
      <c r="BR30" s="239"/>
      <c r="BS30" s="1028"/>
      <c r="BT30" s="1029"/>
      <c r="BU30" s="1029"/>
      <c r="BV30" s="1029"/>
      <c r="BW30" s="1029"/>
      <c r="BX30" s="1029"/>
      <c r="BY30" s="1029"/>
      <c r="BZ30" s="1029"/>
      <c r="CA30" s="1029"/>
      <c r="CB30" s="1029"/>
      <c r="CC30" s="1029"/>
      <c r="CD30" s="1029"/>
      <c r="CE30" s="1029"/>
      <c r="CF30" s="1029"/>
      <c r="CG30" s="1050"/>
      <c r="CH30" s="1025"/>
      <c r="CI30" s="1026"/>
      <c r="CJ30" s="1026"/>
      <c r="CK30" s="1026"/>
      <c r="CL30" s="1027"/>
      <c r="CM30" s="1025"/>
      <c r="CN30" s="1026"/>
      <c r="CO30" s="1026"/>
      <c r="CP30" s="1026"/>
      <c r="CQ30" s="1027"/>
      <c r="CR30" s="1025"/>
      <c r="CS30" s="1026"/>
      <c r="CT30" s="1026"/>
      <c r="CU30" s="1026"/>
      <c r="CV30" s="1027"/>
      <c r="CW30" s="1025"/>
      <c r="CX30" s="1026"/>
      <c r="CY30" s="1026"/>
      <c r="CZ30" s="1026"/>
      <c r="DA30" s="1027"/>
      <c r="DB30" s="1025"/>
      <c r="DC30" s="1026"/>
      <c r="DD30" s="1026"/>
      <c r="DE30" s="1026"/>
      <c r="DF30" s="1027"/>
      <c r="DG30" s="1025"/>
      <c r="DH30" s="1026"/>
      <c r="DI30" s="1026"/>
      <c r="DJ30" s="1026"/>
      <c r="DK30" s="1027"/>
      <c r="DL30" s="1025"/>
      <c r="DM30" s="1026"/>
      <c r="DN30" s="1026"/>
      <c r="DO30" s="1026"/>
      <c r="DP30" s="1027"/>
      <c r="DQ30" s="1025"/>
      <c r="DR30" s="1026"/>
      <c r="DS30" s="1026"/>
      <c r="DT30" s="1026"/>
      <c r="DU30" s="1027"/>
      <c r="DV30" s="1028"/>
      <c r="DW30" s="1029"/>
      <c r="DX30" s="1029"/>
      <c r="DY30" s="1029"/>
      <c r="DZ30" s="1030"/>
      <c r="EA30" s="230"/>
    </row>
    <row r="31" spans="1:131" ht="26.25" customHeight="1" x14ac:dyDescent="0.15">
      <c r="A31" s="242">
        <v>4</v>
      </c>
      <c r="B31" s="1066" t="s">
        <v>394</v>
      </c>
      <c r="C31" s="1067"/>
      <c r="D31" s="1067"/>
      <c r="E31" s="1067"/>
      <c r="F31" s="1067"/>
      <c r="G31" s="1067"/>
      <c r="H31" s="1067"/>
      <c r="I31" s="1067"/>
      <c r="J31" s="1067"/>
      <c r="K31" s="1067"/>
      <c r="L31" s="1067"/>
      <c r="M31" s="1067"/>
      <c r="N31" s="1067"/>
      <c r="O31" s="1067"/>
      <c r="P31" s="1068"/>
      <c r="Q31" s="1074">
        <v>954</v>
      </c>
      <c r="R31" s="1075"/>
      <c r="S31" s="1075"/>
      <c r="T31" s="1075"/>
      <c r="U31" s="1075"/>
      <c r="V31" s="1075">
        <v>822</v>
      </c>
      <c r="W31" s="1075"/>
      <c r="X31" s="1075"/>
      <c r="Y31" s="1075"/>
      <c r="Z31" s="1075"/>
      <c r="AA31" s="1075">
        <v>132</v>
      </c>
      <c r="AB31" s="1075"/>
      <c r="AC31" s="1075"/>
      <c r="AD31" s="1075"/>
      <c r="AE31" s="1076"/>
      <c r="AF31" s="1071">
        <v>1279</v>
      </c>
      <c r="AG31" s="1072"/>
      <c r="AH31" s="1072"/>
      <c r="AI31" s="1072"/>
      <c r="AJ31" s="1073"/>
      <c r="AK31" s="1016">
        <v>160</v>
      </c>
      <c r="AL31" s="1007"/>
      <c r="AM31" s="1007"/>
      <c r="AN31" s="1007"/>
      <c r="AO31" s="1007"/>
      <c r="AP31" s="1007">
        <v>2213</v>
      </c>
      <c r="AQ31" s="1007"/>
      <c r="AR31" s="1007"/>
      <c r="AS31" s="1007"/>
      <c r="AT31" s="1007"/>
      <c r="AU31" s="1007">
        <v>1149</v>
      </c>
      <c r="AV31" s="1007"/>
      <c r="AW31" s="1007"/>
      <c r="AX31" s="1007"/>
      <c r="AY31" s="1007"/>
      <c r="AZ31" s="1077" t="s">
        <v>492</v>
      </c>
      <c r="BA31" s="1077"/>
      <c r="BB31" s="1077"/>
      <c r="BC31" s="1077"/>
      <c r="BD31" s="1077"/>
      <c r="BE31" s="1008" t="s">
        <v>395</v>
      </c>
      <c r="BF31" s="1008"/>
      <c r="BG31" s="1008"/>
      <c r="BH31" s="1008"/>
      <c r="BI31" s="1009"/>
      <c r="BJ31" s="232"/>
      <c r="BK31" s="232"/>
      <c r="BL31" s="232"/>
      <c r="BM31" s="232"/>
      <c r="BN31" s="232"/>
      <c r="BO31" s="241"/>
      <c r="BP31" s="241"/>
      <c r="BQ31" s="238">
        <v>25</v>
      </c>
      <c r="BR31" s="239"/>
      <c r="BS31" s="1028"/>
      <c r="BT31" s="1029"/>
      <c r="BU31" s="1029"/>
      <c r="BV31" s="1029"/>
      <c r="BW31" s="1029"/>
      <c r="BX31" s="1029"/>
      <c r="BY31" s="1029"/>
      <c r="BZ31" s="1029"/>
      <c r="CA31" s="1029"/>
      <c r="CB31" s="1029"/>
      <c r="CC31" s="1029"/>
      <c r="CD31" s="1029"/>
      <c r="CE31" s="1029"/>
      <c r="CF31" s="1029"/>
      <c r="CG31" s="1050"/>
      <c r="CH31" s="1025"/>
      <c r="CI31" s="1026"/>
      <c r="CJ31" s="1026"/>
      <c r="CK31" s="1026"/>
      <c r="CL31" s="1027"/>
      <c r="CM31" s="1025"/>
      <c r="CN31" s="1026"/>
      <c r="CO31" s="1026"/>
      <c r="CP31" s="1026"/>
      <c r="CQ31" s="1027"/>
      <c r="CR31" s="1025"/>
      <c r="CS31" s="1026"/>
      <c r="CT31" s="1026"/>
      <c r="CU31" s="1026"/>
      <c r="CV31" s="1027"/>
      <c r="CW31" s="1025"/>
      <c r="CX31" s="1026"/>
      <c r="CY31" s="1026"/>
      <c r="CZ31" s="1026"/>
      <c r="DA31" s="1027"/>
      <c r="DB31" s="1025"/>
      <c r="DC31" s="1026"/>
      <c r="DD31" s="1026"/>
      <c r="DE31" s="1026"/>
      <c r="DF31" s="1027"/>
      <c r="DG31" s="1025"/>
      <c r="DH31" s="1026"/>
      <c r="DI31" s="1026"/>
      <c r="DJ31" s="1026"/>
      <c r="DK31" s="1027"/>
      <c r="DL31" s="1025"/>
      <c r="DM31" s="1026"/>
      <c r="DN31" s="1026"/>
      <c r="DO31" s="1026"/>
      <c r="DP31" s="1027"/>
      <c r="DQ31" s="1025"/>
      <c r="DR31" s="1026"/>
      <c r="DS31" s="1026"/>
      <c r="DT31" s="1026"/>
      <c r="DU31" s="1027"/>
      <c r="DV31" s="1028"/>
      <c r="DW31" s="1029"/>
      <c r="DX31" s="1029"/>
      <c r="DY31" s="1029"/>
      <c r="DZ31" s="1030"/>
      <c r="EA31" s="230"/>
    </row>
    <row r="32" spans="1:131" ht="26.25" customHeight="1" x14ac:dyDescent="0.15">
      <c r="A32" s="242">
        <v>5</v>
      </c>
      <c r="B32" s="1066" t="s">
        <v>396</v>
      </c>
      <c r="C32" s="1067"/>
      <c r="D32" s="1067"/>
      <c r="E32" s="1067"/>
      <c r="F32" s="1067"/>
      <c r="G32" s="1067"/>
      <c r="H32" s="1067"/>
      <c r="I32" s="1067"/>
      <c r="J32" s="1067"/>
      <c r="K32" s="1067"/>
      <c r="L32" s="1067"/>
      <c r="M32" s="1067"/>
      <c r="N32" s="1067"/>
      <c r="O32" s="1067"/>
      <c r="P32" s="1068"/>
      <c r="Q32" s="1074">
        <v>3942</v>
      </c>
      <c r="R32" s="1075"/>
      <c r="S32" s="1075"/>
      <c r="T32" s="1075"/>
      <c r="U32" s="1075"/>
      <c r="V32" s="1075">
        <v>3804</v>
      </c>
      <c r="W32" s="1075"/>
      <c r="X32" s="1075"/>
      <c r="Y32" s="1075"/>
      <c r="Z32" s="1075"/>
      <c r="AA32" s="1075">
        <v>138</v>
      </c>
      <c r="AB32" s="1075"/>
      <c r="AC32" s="1075"/>
      <c r="AD32" s="1075"/>
      <c r="AE32" s="1076"/>
      <c r="AF32" s="1071">
        <v>1741</v>
      </c>
      <c r="AG32" s="1072"/>
      <c r="AH32" s="1072"/>
      <c r="AI32" s="1072"/>
      <c r="AJ32" s="1073"/>
      <c r="AK32" s="1016">
        <v>214</v>
      </c>
      <c r="AL32" s="1007"/>
      <c r="AM32" s="1007"/>
      <c r="AN32" s="1007"/>
      <c r="AO32" s="1007"/>
      <c r="AP32" s="1007">
        <v>1614</v>
      </c>
      <c r="AQ32" s="1007"/>
      <c r="AR32" s="1007"/>
      <c r="AS32" s="1007"/>
      <c r="AT32" s="1007"/>
      <c r="AU32" s="1007">
        <v>1359</v>
      </c>
      <c r="AV32" s="1007"/>
      <c r="AW32" s="1007"/>
      <c r="AX32" s="1007"/>
      <c r="AY32" s="1007"/>
      <c r="AZ32" s="1077" t="s">
        <v>492</v>
      </c>
      <c r="BA32" s="1077"/>
      <c r="BB32" s="1077"/>
      <c r="BC32" s="1077"/>
      <c r="BD32" s="1077"/>
      <c r="BE32" s="1008" t="s">
        <v>395</v>
      </c>
      <c r="BF32" s="1008"/>
      <c r="BG32" s="1008"/>
      <c r="BH32" s="1008"/>
      <c r="BI32" s="1009"/>
      <c r="BJ32" s="232"/>
      <c r="BK32" s="232"/>
      <c r="BL32" s="232"/>
      <c r="BM32" s="232"/>
      <c r="BN32" s="232"/>
      <c r="BO32" s="241"/>
      <c r="BP32" s="241"/>
      <c r="BQ32" s="238">
        <v>26</v>
      </c>
      <c r="BR32" s="239"/>
      <c r="BS32" s="1028"/>
      <c r="BT32" s="1029"/>
      <c r="BU32" s="1029"/>
      <c r="BV32" s="1029"/>
      <c r="BW32" s="1029"/>
      <c r="BX32" s="1029"/>
      <c r="BY32" s="1029"/>
      <c r="BZ32" s="1029"/>
      <c r="CA32" s="1029"/>
      <c r="CB32" s="1029"/>
      <c r="CC32" s="1029"/>
      <c r="CD32" s="1029"/>
      <c r="CE32" s="1029"/>
      <c r="CF32" s="1029"/>
      <c r="CG32" s="1050"/>
      <c r="CH32" s="1025"/>
      <c r="CI32" s="1026"/>
      <c r="CJ32" s="1026"/>
      <c r="CK32" s="1026"/>
      <c r="CL32" s="1027"/>
      <c r="CM32" s="1025"/>
      <c r="CN32" s="1026"/>
      <c r="CO32" s="1026"/>
      <c r="CP32" s="1026"/>
      <c r="CQ32" s="1027"/>
      <c r="CR32" s="1025"/>
      <c r="CS32" s="1026"/>
      <c r="CT32" s="1026"/>
      <c r="CU32" s="1026"/>
      <c r="CV32" s="1027"/>
      <c r="CW32" s="1025"/>
      <c r="CX32" s="1026"/>
      <c r="CY32" s="1026"/>
      <c r="CZ32" s="1026"/>
      <c r="DA32" s="1027"/>
      <c r="DB32" s="1025"/>
      <c r="DC32" s="1026"/>
      <c r="DD32" s="1026"/>
      <c r="DE32" s="1026"/>
      <c r="DF32" s="1027"/>
      <c r="DG32" s="1025"/>
      <c r="DH32" s="1026"/>
      <c r="DI32" s="1026"/>
      <c r="DJ32" s="1026"/>
      <c r="DK32" s="1027"/>
      <c r="DL32" s="1025"/>
      <c r="DM32" s="1026"/>
      <c r="DN32" s="1026"/>
      <c r="DO32" s="1026"/>
      <c r="DP32" s="1027"/>
      <c r="DQ32" s="1025"/>
      <c r="DR32" s="1026"/>
      <c r="DS32" s="1026"/>
      <c r="DT32" s="1026"/>
      <c r="DU32" s="1027"/>
      <c r="DV32" s="1028"/>
      <c r="DW32" s="1029"/>
      <c r="DX32" s="1029"/>
      <c r="DY32" s="1029"/>
      <c r="DZ32" s="1030"/>
      <c r="EA32" s="230"/>
    </row>
    <row r="33" spans="1:131" ht="26.25" customHeight="1" x14ac:dyDescent="0.15">
      <c r="A33" s="242">
        <v>6</v>
      </c>
      <c r="B33" s="1066" t="s">
        <v>397</v>
      </c>
      <c r="C33" s="1067"/>
      <c r="D33" s="1067"/>
      <c r="E33" s="1067"/>
      <c r="F33" s="1067"/>
      <c r="G33" s="1067"/>
      <c r="H33" s="1067"/>
      <c r="I33" s="1067"/>
      <c r="J33" s="1067"/>
      <c r="K33" s="1067"/>
      <c r="L33" s="1067"/>
      <c r="M33" s="1067"/>
      <c r="N33" s="1067"/>
      <c r="O33" s="1067"/>
      <c r="P33" s="1068"/>
      <c r="Q33" s="1074">
        <v>279</v>
      </c>
      <c r="R33" s="1075"/>
      <c r="S33" s="1075"/>
      <c r="T33" s="1075"/>
      <c r="U33" s="1075"/>
      <c r="V33" s="1075">
        <v>243</v>
      </c>
      <c r="W33" s="1075"/>
      <c r="X33" s="1075"/>
      <c r="Y33" s="1075"/>
      <c r="Z33" s="1075"/>
      <c r="AA33" s="1075">
        <v>36</v>
      </c>
      <c r="AB33" s="1075"/>
      <c r="AC33" s="1075"/>
      <c r="AD33" s="1075"/>
      <c r="AE33" s="1076"/>
      <c r="AF33" s="1071">
        <v>82</v>
      </c>
      <c r="AG33" s="1072"/>
      <c r="AH33" s="1072"/>
      <c r="AI33" s="1072"/>
      <c r="AJ33" s="1073"/>
      <c r="AK33" s="1016">
        <v>155</v>
      </c>
      <c r="AL33" s="1007"/>
      <c r="AM33" s="1007"/>
      <c r="AN33" s="1007"/>
      <c r="AO33" s="1007"/>
      <c r="AP33" s="1007">
        <v>1171</v>
      </c>
      <c r="AQ33" s="1007"/>
      <c r="AR33" s="1007"/>
      <c r="AS33" s="1007"/>
      <c r="AT33" s="1007"/>
      <c r="AU33" s="1007">
        <v>1171</v>
      </c>
      <c r="AV33" s="1007"/>
      <c r="AW33" s="1007"/>
      <c r="AX33" s="1007"/>
      <c r="AY33" s="1007"/>
      <c r="AZ33" s="1077" t="s">
        <v>492</v>
      </c>
      <c r="BA33" s="1077"/>
      <c r="BB33" s="1077"/>
      <c r="BC33" s="1077"/>
      <c r="BD33" s="1077"/>
      <c r="BE33" s="1008" t="s">
        <v>395</v>
      </c>
      <c r="BF33" s="1008"/>
      <c r="BG33" s="1008"/>
      <c r="BH33" s="1008"/>
      <c r="BI33" s="1009"/>
      <c r="BJ33" s="232"/>
      <c r="BK33" s="232"/>
      <c r="BL33" s="232"/>
      <c r="BM33" s="232"/>
      <c r="BN33" s="232"/>
      <c r="BO33" s="241"/>
      <c r="BP33" s="241"/>
      <c r="BQ33" s="238">
        <v>27</v>
      </c>
      <c r="BR33" s="239"/>
      <c r="BS33" s="1028"/>
      <c r="BT33" s="1029"/>
      <c r="BU33" s="1029"/>
      <c r="BV33" s="1029"/>
      <c r="BW33" s="1029"/>
      <c r="BX33" s="1029"/>
      <c r="BY33" s="1029"/>
      <c r="BZ33" s="1029"/>
      <c r="CA33" s="1029"/>
      <c r="CB33" s="1029"/>
      <c r="CC33" s="1029"/>
      <c r="CD33" s="1029"/>
      <c r="CE33" s="1029"/>
      <c r="CF33" s="1029"/>
      <c r="CG33" s="1050"/>
      <c r="CH33" s="1025"/>
      <c r="CI33" s="1026"/>
      <c r="CJ33" s="1026"/>
      <c r="CK33" s="1026"/>
      <c r="CL33" s="1027"/>
      <c r="CM33" s="1025"/>
      <c r="CN33" s="1026"/>
      <c r="CO33" s="1026"/>
      <c r="CP33" s="1026"/>
      <c r="CQ33" s="1027"/>
      <c r="CR33" s="1025"/>
      <c r="CS33" s="1026"/>
      <c r="CT33" s="1026"/>
      <c r="CU33" s="1026"/>
      <c r="CV33" s="1027"/>
      <c r="CW33" s="1025"/>
      <c r="CX33" s="1026"/>
      <c r="CY33" s="1026"/>
      <c r="CZ33" s="1026"/>
      <c r="DA33" s="1027"/>
      <c r="DB33" s="1025"/>
      <c r="DC33" s="1026"/>
      <c r="DD33" s="1026"/>
      <c r="DE33" s="1026"/>
      <c r="DF33" s="1027"/>
      <c r="DG33" s="1025"/>
      <c r="DH33" s="1026"/>
      <c r="DI33" s="1026"/>
      <c r="DJ33" s="1026"/>
      <c r="DK33" s="1027"/>
      <c r="DL33" s="1025"/>
      <c r="DM33" s="1026"/>
      <c r="DN33" s="1026"/>
      <c r="DO33" s="1026"/>
      <c r="DP33" s="1027"/>
      <c r="DQ33" s="1025"/>
      <c r="DR33" s="1026"/>
      <c r="DS33" s="1026"/>
      <c r="DT33" s="1026"/>
      <c r="DU33" s="1027"/>
      <c r="DV33" s="1028"/>
      <c r="DW33" s="1029"/>
      <c r="DX33" s="1029"/>
      <c r="DY33" s="1029"/>
      <c r="DZ33" s="1030"/>
      <c r="EA33" s="230"/>
    </row>
    <row r="34" spans="1:131" ht="26.25" customHeight="1" x14ac:dyDescent="0.15">
      <c r="A34" s="242">
        <v>7</v>
      </c>
      <c r="B34" s="1066" t="s">
        <v>398</v>
      </c>
      <c r="C34" s="1067"/>
      <c r="D34" s="1067"/>
      <c r="E34" s="1067"/>
      <c r="F34" s="1067"/>
      <c r="G34" s="1067"/>
      <c r="H34" s="1067"/>
      <c r="I34" s="1067"/>
      <c r="J34" s="1067"/>
      <c r="K34" s="1067"/>
      <c r="L34" s="1067"/>
      <c r="M34" s="1067"/>
      <c r="N34" s="1067"/>
      <c r="O34" s="1067"/>
      <c r="P34" s="1068"/>
      <c r="Q34" s="1074">
        <v>116</v>
      </c>
      <c r="R34" s="1075"/>
      <c r="S34" s="1075"/>
      <c r="T34" s="1075"/>
      <c r="U34" s="1075"/>
      <c r="V34" s="1075">
        <v>40</v>
      </c>
      <c r="W34" s="1075"/>
      <c r="X34" s="1075"/>
      <c r="Y34" s="1075"/>
      <c r="Z34" s="1075"/>
      <c r="AA34" s="1075">
        <v>76</v>
      </c>
      <c r="AB34" s="1075"/>
      <c r="AC34" s="1075"/>
      <c r="AD34" s="1075"/>
      <c r="AE34" s="1076"/>
      <c r="AF34" s="1071">
        <v>76</v>
      </c>
      <c r="AG34" s="1072"/>
      <c r="AH34" s="1072"/>
      <c r="AI34" s="1072"/>
      <c r="AJ34" s="1073"/>
      <c r="AK34" s="1016" t="s">
        <v>492</v>
      </c>
      <c r="AL34" s="1007"/>
      <c r="AM34" s="1007"/>
      <c r="AN34" s="1007"/>
      <c r="AO34" s="1007"/>
      <c r="AP34" s="1007" t="s">
        <v>492</v>
      </c>
      <c r="AQ34" s="1007"/>
      <c r="AR34" s="1007"/>
      <c r="AS34" s="1007"/>
      <c r="AT34" s="1007"/>
      <c r="AU34" s="1007" t="s">
        <v>492</v>
      </c>
      <c r="AV34" s="1007"/>
      <c r="AW34" s="1007"/>
      <c r="AX34" s="1007"/>
      <c r="AY34" s="1007"/>
      <c r="AZ34" s="1077" t="s">
        <v>492</v>
      </c>
      <c r="BA34" s="1077"/>
      <c r="BB34" s="1077"/>
      <c r="BC34" s="1077"/>
      <c r="BD34" s="1077"/>
      <c r="BE34" s="1008" t="s">
        <v>399</v>
      </c>
      <c r="BF34" s="1008"/>
      <c r="BG34" s="1008"/>
      <c r="BH34" s="1008"/>
      <c r="BI34" s="1009"/>
      <c r="BJ34" s="232"/>
      <c r="BK34" s="232"/>
      <c r="BL34" s="232"/>
      <c r="BM34" s="232"/>
      <c r="BN34" s="232"/>
      <c r="BO34" s="241"/>
      <c r="BP34" s="241"/>
      <c r="BQ34" s="238">
        <v>28</v>
      </c>
      <c r="BR34" s="239"/>
      <c r="BS34" s="1028"/>
      <c r="BT34" s="1029"/>
      <c r="BU34" s="1029"/>
      <c r="BV34" s="1029"/>
      <c r="BW34" s="1029"/>
      <c r="BX34" s="1029"/>
      <c r="BY34" s="1029"/>
      <c r="BZ34" s="1029"/>
      <c r="CA34" s="1029"/>
      <c r="CB34" s="1029"/>
      <c r="CC34" s="1029"/>
      <c r="CD34" s="1029"/>
      <c r="CE34" s="1029"/>
      <c r="CF34" s="1029"/>
      <c r="CG34" s="1050"/>
      <c r="CH34" s="1025"/>
      <c r="CI34" s="1026"/>
      <c r="CJ34" s="1026"/>
      <c r="CK34" s="1026"/>
      <c r="CL34" s="1027"/>
      <c r="CM34" s="1025"/>
      <c r="CN34" s="1026"/>
      <c r="CO34" s="1026"/>
      <c r="CP34" s="1026"/>
      <c r="CQ34" s="1027"/>
      <c r="CR34" s="1025"/>
      <c r="CS34" s="1026"/>
      <c r="CT34" s="1026"/>
      <c r="CU34" s="1026"/>
      <c r="CV34" s="1027"/>
      <c r="CW34" s="1025"/>
      <c r="CX34" s="1026"/>
      <c r="CY34" s="1026"/>
      <c r="CZ34" s="1026"/>
      <c r="DA34" s="1027"/>
      <c r="DB34" s="1025"/>
      <c r="DC34" s="1026"/>
      <c r="DD34" s="1026"/>
      <c r="DE34" s="1026"/>
      <c r="DF34" s="1027"/>
      <c r="DG34" s="1025"/>
      <c r="DH34" s="1026"/>
      <c r="DI34" s="1026"/>
      <c r="DJ34" s="1026"/>
      <c r="DK34" s="1027"/>
      <c r="DL34" s="1025"/>
      <c r="DM34" s="1026"/>
      <c r="DN34" s="1026"/>
      <c r="DO34" s="1026"/>
      <c r="DP34" s="1027"/>
      <c r="DQ34" s="1025"/>
      <c r="DR34" s="1026"/>
      <c r="DS34" s="1026"/>
      <c r="DT34" s="1026"/>
      <c r="DU34" s="1027"/>
      <c r="DV34" s="1028"/>
      <c r="DW34" s="1029"/>
      <c r="DX34" s="1029"/>
      <c r="DY34" s="1029"/>
      <c r="DZ34" s="1030"/>
      <c r="EA34" s="230"/>
    </row>
    <row r="35" spans="1:131" ht="26.25" customHeight="1" x14ac:dyDescent="0.15">
      <c r="A35" s="242">
        <v>8</v>
      </c>
      <c r="B35" s="1066"/>
      <c r="C35" s="1067"/>
      <c r="D35" s="1067"/>
      <c r="E35" s="1067"/>
      <c r="F35" s="1067"/>
      <c r="G35" s="1067"/>
      <c r="H35" s="1067"/>
      <c r="I35" s="1067"/>
      <c r="J35" s="1067"/>
      <c r="K35" s="1067"/>
      <c r="L35" s="1067"/>
      <c r="M35" s="1067"/>
      <c r="N35" s="1067"/>
      <c r="O35" s="1067"/>
      <c r="P35" s="1068"/>
      <c r="Q35" s="1074"/>
      <c r="R35" s="1075"/>
      <c r="S35" s="1075"/>
      <c r="T35" s="1075"/>
      <c r="U35" s="1075"/>
      <c r="V35" s="1075"/>
      <c r="W35" s="1075"/>
      <c r="X35" s="1075"/>
      <c r="Y35" s="1075"/>
      <c r="Z35" s="1075"/>
      <c r="AA35" s="1075"/>
      <c r="AB35" s="1075"/>
      <c r="AC35" s="1075"/>
      <c r="AD35" s="1075"/>
      <c r="AE35" s="1076"/>
      <c r="AF35" s="1071"/>
      <c r="AG35" s="1072"/>
      <c r="AH35" s="1072"/>
      <c r="AI35" s="1072"/>
      <c r="AJ35" s="1073"/>
      <c r="AK35" s="1016"/>
      <c r="AL35" s="1007"/>
      <c r="AM35" s="1007"/>
      <c r="AN35" s="1007"/>
      <c r="AO35" s="1007"/>
      <c r="AP35" s="1007"/>
      <c r="AQ35" s="1007"/>
      <c r="AR35" s="1007"/>
      <c r="AS35" s="1007"/>
      <c r="AT35" s="1007"/>
      <c r="AU35" s="1007"/>
      <c r="AV35" s="1007"/>
      <c r="AW35" s="1007"/>
      <c r="AX35" s="1007"/>
      <c r="AY35" s="1007"/>
      <c r="AZ35" s="1077"/>
      <c r="BA35" s="1077"/>
      <c r="BB35" s="1077"/>
      <c r="BC35" s="1077"/>
      <c r="BD35" s="1077"/>
      <c r="BE35" s="1008"/>
      <c r="BF35" s="1008"/>
      <c r="BG35" s="1008"/>
      <c r="BH35" s="1008"/>
      <c r="BI35" s="1009"/>
      <c r="BJ35" s="232"/>
      <c r="BK35" s="232"/>
      <c r="BL35" s="232"/>
      <c r="BM35" s="232"/>
      <c r="BN35" s="232"/>
      <c r="BO35" s="241"/>
      <c r="BP35" s="241"/>
      <c r="BQ35" s="238">
        <v>29</v>
      </c>
      <c r="BR35" s="239"/>
      <c r="BS35" s="1028"/>
      <c r="BT35" s="1029"/>
      <c r="BU35" s="1029"/>
      <c r="BV35" s="1029"/>
      <c r="BW35" s="1029"/>
      <c r="BX35" s="1029"/>
      <c r="BY35" s="1029"/>
      <c r="BZ35" s="1029"/>
      <c r="CA35" s="1029"/>
      <c r="CB35" s="1029"/>
      <c r="CC35" s="1029"/>
      <c r="CD35" s="1029"/>
      <c r="CE35" s="1029"/>
      <c r="CF35" s="1029"/>
      <c r="CG35" s="1050"/>
      <c r="CH35" s="1025"/>
      <c r="CI35" s="1026"/>
      <c r="CJ35" s="1026"/>
      <c r="CK35" s="1026"/>
      <c r="CL35" s="1027"/>
      <c r="CM35" s="1025"/>
      <c r="CN35" s="1026"/>
      <c r="CO35" s="1026"/>
      <c r="CP35" s="1026"/>
      <c r="CQ35" s="1027"/>
      <c r="CR35" s="1025"/>
      <c r="CS35" s="1026"/>
      <c r="CT35" s="1026"/>
      <c r="CU35" s="1026"/>
      <c r="CV35" s="1027"/>
      <c r="CW35" s="1025"/>
      <c r="CX35" s="1026"/>
      <c r="CY35" s="1026"/>
      <c r="CZ35" s="1026"/>
      <c r="DA35" s="1027"/>
      <c r="DB35" s="1025"/>
      <c r="DC35" s="1026"/>
      <c r="DD35" s="1026"/>
      <c r="DE35" s="1026"/>
      <c r="DF35" s="1027"/>
      <c r="DG35" s="1025"/>
      <c r="DH35" s="1026"/>
      <c r="DI35" s="1026"/>
      <c r="DJ35" s="1026"/>
      <c r="DK35" s="1027"/>
      <c r="DL35" s="1025"/>
      <c r="DM35" s="1026"/>
      <c r="DN35" s="1026"/>
      <c r="DO35" s="1026"/>
      <c r="DP35" s="1027"/>
      <c r="DQ35" s="1025"/>
      <c r="DR35" s="1026"/>
      <c r="DS35" s="1026"/>
      <c r="DT35" s="1026"/>
      <c r="DU35" s="1027"/>
      <c r="DV35" s="1028"/>
      <c r="DW35" s="1029"/>
      <c r="DX35" s="1029"/>
      <c r="DY35" s="1029"/>
      <c r="DZ35" s="1030"/>
      <c r="EA35" s="230"/>
    </row>
    <row r="36" spans="1:131" ht="26.25" customHeight="1" x14ac:dyDescent="0.15">
      <c r="A36" s="242">
        <v>9</v>
      </c>
      <c r="B36" s="1066"/>
      <c r="C36" s="1067"/>
      <c r="D36" s="1067"/>
      <c r="E36" s="1067"/>
      <c r="F36" s="1067"/>
      <c r="G36" s="1067"/>
      <c r="H36" s="1067"/>
      <c r="I36" s="1067"/>
      <c r="J36" s="1067"/>
      <c r="K36" s="1067"/>
      <c r="L36" s="1067"/>
      <c r="M36" s="1067"/>
      <c r="N36" s="1067"/>
      <c r="O36" s="1067"/>
      <c r="P36" s="1068"/>
      <c r="Q36" s="1074"/>
      <c r="R36" s="1075"/>
      <c r="S36" s="1075"/>
      <c r="T36" s="1075"/>
      <c r="U36" s="1075"/>
      <c r="V36" s="1075"/>
      <c r="W36" s="1075"/>
      <c r="X36" s="1075"/>
      <c r="Y36" s="1075"/>
      <c r="Z36" s="1075"/>
      <c r="AA36" s="1075"/>
      <c r="AB36" s="1075"/>
      <c r="AC36" s="1075"/>
      <c r="AD36" s="1075"/>
      <c r="AE36" s="1076"/>
      <c r="AF36" s="1071"/>
      <c r="AG36" s="1072"/>
      <c r="AH36" s="1072"/>
      <c r="AI36" s="1072"/>
      <c r="AJ36" s="1073"/>
      <c r="AK36" s="1016"/>
      <c r="AL36" s="1007"/>
      <c r="AM36" s="1007"/>
      <c r="AN36" s="1007"/>
      <c r="AO36" s="1007"/>
      <c r="AP36" s="1007"/>
      <c r="AQ36" s="1007"/>
      <c r="AR36" s="1007"/>
      <c r="AS36" s="1007"/>
      <c r="AT36" s="1007"/>
      <c r="AU36" s="1007"/>
      <c r="AV36" s="1007"/>
      <c r="AW36" s="1007"/>
      <c r="AX36" s="1007"/>
      <c r="AY36" s="1007"/>
      <c r="AZ36" s="1077"/>
      <c r="BA36" s="1077"/>
      <c r="BB36" s="1077"/>
      <c r="BC36" s="1077"/>
      <c r="BD36" s="1077"/>
      <c r="BE36" s="1008"/>
      <c r="BF36" s="1008"/>
      <c r="BG36" s="1008"/>
      <c r="BH36" s="1008"/>
      <c r="BI36" s="1009"/>
      <c r="BJ36" s="232"/>
      <c r="BK36" s="232"/>
      <c r="BL36" s="232"/>
      <c r="BM36" s="232"/>
      <c r="BN36" s="232"/>
      <c r="BO36" s="241"/>
      <c r="BP36" s="241"/>
      <c r="BQ36" s="238">
        <v>30</v>
      </c>
      <c r="BR36" s="239"/>
      <c r="BS36" s="1028"/>
      <c r="BT36" s="1029"/>
      <c r="BU36" s="1029"/>
      <c r="BV36" s="1029"/>
      <c r="BW36" s="1029"/>
      <c r="BX36" s="1029"/>
      <c r="BY36" s="1029"/>
      <c r="BZ36" s="1029"/>
      <c r="CA36" s="1029"/>
      <c r="CB36" s="1029"/>
      <c r="CC36" s="1029"/>
      <c r="CD36" s="1029"/>
      <c r="CE36" s="1029"/>
      <c r="CF36" s="1029"/>
      <c r="CG36" s="1050"/>
      <c r="CH36" s="1025"/>
      <c r="CI36" s="1026"/>
      <c r="CJ36" s="1026"/>
      <c r="CK36" s="1026"/>
      <c r="CL36" s="1027"/>
      <c r="CM36" s="1025"/>
      <c r="CN36" s="1026"/>
      <c r="CO36" s="1026"/>
      <c r="CP36" s="1026"/>
      <c r="CQ36" s="1027"/>
      <c r="CR36" s="1025"/>
      <c r="CS36" s="1026"/>
      <c r="CT36" s="1026"/>
      <c r="CU36" s="1026"/>
      <c r="CV36" s="1027"/>
      <c r="CW36" s="1025"/>
      <c r="CX36" s="1026"/>
      <c r="CY36" s="1026"/>
      <c r="CZ36" s="1026"/>
      <c r="DA36" s="1027"/>
      <c r="DB36" s="1025"/>
      <c r="DC36" s="1026"/>
      <c r="DD36" s="1026"/>
      <c r="DE36" s="1026"/>
      <c r="DF36" s="1027"/>
      <c r="DG36" s="1025"/>
      <c r="DH36" s="1026"/>
      <c r="DI36" s="1026"/>
      <c r="DJ36" s="1026"/>
      <c r="DK36" s="1027"/>
      <c r="DL36" s="1025"/>
      <c r="DM36" s="1026"/>
      <c r="DN36" s="1026"/>
      <c r="DO36" s="1026"/>
      <c r="DP36" s="1027"/>
      <c r="DQ36" s="1025"/>
      <c r="DR36" s="1026"/>
      <c r="DS36" s="1026"/>
      <c r="DT36" s="1026"/>
      <c r="DU36" s="1027"/>
      <c r="DV36" s="1028"/>
      <c r="DW36" s="1029"/>
      <c r="DX36" s="1029"/>
      <c r="DY36" s="1029"/>
      <c r="DZ36" s="1030"/>
      <c r="EA36" s="230"/>
    </row>
    <row r="37" spans="1:131" ht="26.25" customHeight="1" x14ac:dyDescent="0.15">
      <c r="A37" s="242">
        <v>10</v>
      </c>
      <c r="B37" s="1066"/>
      <c r="C37" s="1067"/>
      <c r="D37" s="1067"/>
      <c r="E37" s="1067"/>
      <c r="F37" s="1067"/>
      <c r="G37" s="1067"/>
      <c r="H37" s="1067"/>
      <c r="I37" s="1067"/>
      <c r="J37" s="1067"/>
      <c r="K37" s="1067"/>
      <c r="L37" s="1067"/>
      <c r="M37" s="1067"/>
      <c r="N37" s="1067"/>
      <c r="O37" s="1067"/>
      <c r="P37" s="1068"/>
      <c r="Q37" s="1074"/>
      <c r="R37" s="1075"/>
      <c r="S37" s="1075"/>
      <c r="T37" s="1075"/>
      <c r="U37" s="1075"/>
      <c r="V37" s="1075"/>
      <c r="W37" s="1075"/>
      <c r="X37" s="1075"/>
      <c r="Y37" s="1075"/>
      <c r="Z37" s="1075"/>
      <c r="AA37" s="1075"/>
      <c r="AB37" s="1075"/>
      <c r="AC37" s="1075"/>
      <c r="AD37" s="1075"/>
      <c r="AE37" s="1076"/>
      <c r="AF37" s="1071"/>
      <c r="AG37" s="1072"/>
      <c r="AH37" s="1072"/>
      <c r="AI37" s="1072"/>
      <c r="AJ37" s="1073"/>
      <c r="AK37" s="1016"/>
      <c r="AL37" s="1007"/>
      <c r="AM37" s="1007"/>
      <c r="AN37" s="1007"/>
      <c r="AO37" s="1007"/>
      <c r="AP37" s="1007"/>
      <c r="AQ37" s="1007"/>
      <c r="AR37" s="1007"/>
      <c r="AS37" s="1007"/>
      <c r="AT37" s="1007"/>
      <c r="AU37" s="1007"/>
      <c r="AV37" s="1007"/>
      <c r="AW37" s="1007"/>
      <c r="AX37" s="1007"/>
      <c r="AY37" s="1007"/>
      <c r="AZ37" s="1077"/>
      <c r="BA37" s="1077"/>
      <c r="BB37" s="1077"/>
      <c r="BC37" s="1077"/>
      <c r="BD37" s="1077"/>
      <c r="BE37" s="1008"/>
      <c r="BF37" s="1008"/>
      <c r="BG37" s="1008"/>
      <c r="BH37" s="1008"/>
      <c r="BI37" s="1009"/>
      <c r="BJ37" s="232"/>
      <c r="BK37" s="232"/>
      <c r="BL37" s="232"/>
      <c r="BM37" s="232"/>
      <c r="BN37" s="232"/>
      <c r="BO37" s="241"/>
      <c r="BP37" s="241"/>
      <c r="BQ37" s="238">
        <v>31</v>
      </c>
      <c r="BR37" s="239"/>
      <c r="BS37" s="1028"/>
      <c r="BT37" s="1029"/>
      <c r="BU37" s="1029"/>
      <c r="BV37" s="1029"/>
      <c r="BW37" s="1029"/>
      <c r="BX37" s="1029"/>
      <c r="BY37" s="1029"/>
      <c r="BZ37" s="1029"/>
      <c r="CA37" s="1029"/>
      <c r="CB37" s="1029"/>
      <c r="CC37" s="1029"/>
      <c r="CD37" s="1029"/>
      <c r="CE37" s="1029"/>
      <c r="CF37" s="1029"/>
      <c r="CG37" s="1050"/>
      <c r="CH37" s="1025"/>
      <c r="CI37" s="1026"/>
      <c r="CJ37" s="1026"/>
      <c r="CK37" s="1026"/>
      <c r="CL37" s="1027"/>
      <c r="CM37" s="1025"/>
      <c r="CN37" s="1026"/>
      <c r="CO37" s="1026"/>
      <c r="CP37" s="1026"/>
      <c r="CQ37" s="1027"/>
      <c r="CR37" s="1025"/>
      <c r="CS37" s="1026"/>
      <c r="CT37" s="1026"/>
      <c r="CU37" s="1026"/>
      <c r="CV37" s="1027"/>
      <c r="CW37" s="1025"/>
      <c r="CX37" s="1026"/>
      <c r="CY37" s="1026"/>
      <c r="CZ37" s="1026"/>
      <c r="DA37" s="1027"/>
      <c r="DB37" s="1025"/>
      <c r="DC37" s="1026"/>
      <c r="DD37" s="1026"/>
      <c r="DE37" s="1026"/>
      <c r="DF37" s="1027"/>
      <c r="DG37" s="1025"/>
      <c r="DH37" s="1026"/>
      <c r="DI37" s="1026"/>
      <c r="DJ37" s="1026"/>
      <c r="DK37" s="1027"/>
      <c r="DL37" s="1025"/>
      <c r="DM37" s="1026"/>
      <c r="DN37" s="1026"/>
      <c r="DO37" s="1026"/>
      <c r="DP37" s="1027"/>
      <c r="DQ37" s="1025"/>
      <c r="DR37" s="1026"/>
      <c r="DS37" s="1026"/>
      <c r="DT37" s="1026"/>
      <c r="DU37" s="1027"/>
      <c r="DV37" s="1028"/>
      <c r="DW37" s="1029"/>
      <c r="DX37" s="1029"/>
      <c r="DY37" s="1029"/>
      <c r="DZ37" s="1030"/>
      <c r="EA37" s="230"/>
    </row>
    <row r="38" spans="1:131" ht="26.25" customHeight="1" x14ac:dyDescent="0.15">
      <c r="A38" s="242">
        <v>11</v>
      </c>
      <c r="B38" s="1066"/>
      <c r="C38" s="1067"/>
      <c r="D38" s="1067"/>
      <c r="E38" s="1067"/>
      <c r="F38" s="1067"/>
      <c r="G38" s="1067"/>
      <c r="H38" s="1067"/>
      <c r="I38" s="1067"/>
      <c r="J38" s="1067"/>
      <c r="K38" s="1067"/>
      <c r="L38" s="1067"/>
      <c r="M38" s="1067"/>
      <c r="N38" s="1067"/>
      <c r="O38" s="1067"/>
      <c r="P38" s="1068"/>
      <c r="Q38" s="1074"/>
      <c r="R38" s="1075"/>
      <c r="S38" s="1075"/>
      <c r="T38" s="1075"/>
      <c r="U38" s="1075"/>
      <c r="V38" s="1075"/>
      <c r="W38" s="1075"/>
      <c r="X38" s="1075"/>
      <c r="Y38" s="1075"/>
      <c r="Z38" s="1075"/>
      <c r="AA38" s="1075"/>
      <c r="AB38" s="1075"/>
      <c r="AC38" s="1075"/>
      <c r="AD38" s="1075"/>
      <c r="AE38" s="1076"/>
      <c r="AF38" s="1071"/>
      <c r="AG38" s="1072"/>
      <c r="AH38" s="1072"/>
      <c r="AI38" s="1072"/>
      <c r="AJ38" s="1073"/>
      <c r="AK38" s="1016"/>
      <c r="AL38" s="1007"/>
      <c r="AM38" s="1007"/>
      <c r="AN38" s="1007"/>
      <c r="AO38" s="1007"/>
      <c r="AP38" s="1007"/>
      <c r="AQ38" s="1007"/>
      <c r="AR38" s="1007"/>
      <c r="AS38" s="1007"/>
      <c r="AT38" s="1007"/>
      <c r="AU38" s="1007"/>
      <c r="AV38" s="1007"/>
      <c r="AW38" s="1007"/>
      <c r="AX38" s="1007"/>
      <c r="AY38" s="1007"/>
      <c r="AZ38" s="1077"/>
      <c r="BA38" s="1077"/>
      <c r="BB38" s="1077"/>
      <c r="BC38" s="1077"/>
      <c r="BD38" s="1077"/>
      <c r="BE38" s="1008"/>
      <c r="BF38" s="1008"/>
      <c r="BG38" s="1008"/>
      <c r="BH38" s="1008"/>
      <c r="BI38" s="1009"/>
      <c r="BJ38" s="232"/>
      <c r="BK38" s="232"/>
      <c r="BL38" s="232"/>
      <c r="BM38" s="232"/>
      <c r="BN38" s="232"/>
      <c r="BO38" s="241"/>
      <c r="BP38" s="241"/>
      <c r="BQ38" s="238">
        <v>32</v>
      </c>
      <c r="BR38" s="239"/>
      <c r="BS38" s="1028"/>
      <c r="BT38" s="1029"/>
      <c r="BU38" s="1029"/>
      <c r="BV38" s="1029"/>
      <c r="BW38" s="1029"/>
      <c r="BX38" s="1029"/>
      <c r="BY38" s="1029"/>
      <c r="BZ38" s="1029"/>
      <c r="CA38" s="1029"/>
      <c r="CB38" s="1029"/>
      <c r="CC38" s="1029"/>
      <c r="CD38" s="1029"/>
      <c r="CE38" s="1029"/>
      <c r="CF38" s="1029"/>
      <c r="CG38" s="1050"/>
      <c r="CH38" s="1025"/>
      <c r="CI38" s="1026"/>
      <c r="CJ38" s="1026"/>
      <c r="CK38" s="1026"/>
      <c r="CL38" s="1027"/>
      <c r="CM38" s="1025"/>
      <c r="CN38" s="1026"/>
      <c r="CO38" s="1026"/>
      <c r="CP38" s="1026"/>
      <c r="CQ38" s="1027"/>
      <c r="CR38" s="1025"/>
      <c r="CS38" s="1026"/>
      <c r="CT38" s="1026"/>
      <c r="CU38" s="1026"/>
      <c r="CV38" s="1027"/>
      <c r="CW38" s="1025"/>
      <c r="CX38" s="1026"/>
      <c r="CY38" s="1026"/>
      <c r="CZ38" s="1026"/>
      <c r="DA38" s="1027"/>
      <c r="DB38" s="1025"/>
      <c r="DC38" s="1026"/>
      <c r="DD38" s="1026"/>
      <c r="DE38" s="1026"/>
      <c r="DF38" s="1027"/>
      <c r="DG38" s="1025"/>
      <c r="DH38" s="1026"/>
      <c r="DI38" s="1026"/>
      <c r="DJ38" s="1026"/>
      <c r="DK38" s="1027"/>
      <c r="DL38" s="1025"/>
      <c r="DM38" s="1026"/>
      <c r="DN38" s="1026"/>
      <c r="DO38" s="1026"/>
      <c r="DP38" s="1027"/>
      <c r="DQ38" s="1025"/>
      <c r="DR38" s="1026"/>
      <c r="DS38" s="1026"/>
      <c r="DT38" s="1026"/>
      <c r="DU38" s="1027"/>
      <c r="DV38" s="1028"/>
      <c r="DW38" s="1029"/>
      <c r="DX38" s="1029"/>
      <c r="DY38" s="1029"/>
      <c r="DZ38" s="1030"/>
      <c r="EA38" s="230"/>
    </row>
    <row r="39" spans="1:131" ht="26.25" customHeight="1" x14ac:dyDescent="0.15">
      <c r="A39" s="242">
        <v>12</v>
      </c>
      <c r="B39" s="1066"/>
      <c r="C39" s="1067"/>
      <c r="D39" s="1067"/>
      <c r="E39" s="1067"/>
      <c r="F39" s="1067"/>
      <c r="G39" s="1067"/>
      <c r="H39" s="1067"/>
      <c r="I39" s="1067"/>
      <c r="J39" s="1067"/>
      <c r="K39" s="1067"/>
      <c r="L39" s="1067"/>
      <c r="M39" s="1067"/>
      <c r="N39" s="1067"/>
      <c r="O39" s="1067"/>
      <c r="P39" s="1068"/>
      <c r="Q39" s="1074"/>
      <c r="R39" s="1075"/>
      <c r="S39" s="1075"/>
      <c r="T39" s="1075"/>
      <c r="U39" s="1075"/>
      <c r="V39" s="1075"/>
      <c r="W39" s="1075"/>
      <c r="X39" s="1075"/>
      <c r="Y39" s="1075"/>
      <c r="Z39" s="1075"/>
      <c r="AA39" s="1075"/>
      <c r="AB39" s="1075"/>
      <c r="AC39" s="1075"/>
      <c r="AD39" s="1075"/>
      <c r="AE39" s="1076"/>
      <c r="AF39" s="1071"/>
      <c r="AG39" s="1072"/>
      <c r="AH39" s="1072"/>
      <c r="AI39" s="1072"/>
      <c r="AJ39" s="1073"/>
      <c r="AK39" s="1016"/>
      <c r="AL39" s="1007"/>
      <c r="AM39" s="1007"/>
      <c r="AN39" s="1007"/>
      <c r="AO39" s="1007"/>
      <c r="AP39" s="1007"/>
      <c r="AQ39" s="1007"/>
      <c r="AR39" s="1007"/>
      <c r="AS39" s="1007"/>
      <c r="AT39" s="1007"/>
      <c r="AU39" s="1007"/>
      <c r="AV39" s="1007"/>
      <c r="AW39" s="1007"/>
      <c r="AX39" s="1007"/>
      <c r="AY39" s="1007"/>
      <c r="AZ39" s="1077"/>
      <c r="BA39" s="1077"/>
      <c r="BB39" s="1077"/>
      <c r="BC39" s="1077"/>
      <c r="BD39" s="1077"/>
      <c r="BE39" s="1008"/>
      <c r="BF39" s="1008"/>
      <c r="BG39" s="1008"/>
      <c r="BH39" s="1008"/>
      <c r="BI39" s="1009"/>
      <c r="BJ39" s="232"/>
      <c r="BK39" s="232"/>
      <c r="BL39" s="232"/>
      <c r="BM39" s="232"/>
      <c r="BN39" s="232"/>
      <c r="BO39" s="241"/>
      <c r="BP39" s="241"/>
      <c r="BQ39" s="238">
        <v>33</v>
      </c>
      <c r="BR39" s="239"/>
      <c r="BS39" s="1028"/>
      <c r="BT39" s="1029"/>
      <c r="BU39" s="1029"/>
      <c r="BV39" s="1029"/>
      <c r="BW39" s="1029"/>
      <c r="BX39" s="1029"/>
      <c r="BY39" s="1029"/>
      <c r="BZ39" s="1029"/>
      <c r="CA39" s="1029"/>
      <c r="CB39" s="1029"/>
      <c r="CC39" s="1029"/>
      <c r="CD39" s="1029"/>
      <c r="CE39" s="1029"/>
      <c r="CF39" s="1029"/>
      <c r="CG39" s="1050"/>
      <c r="CH39" s="1025"/>
      <c r="CI39" s="1026"/>
      <c r="CJ39" s="1026"/>
      <c r="CK39" s="1026"/>
      <c r="CL39" s="1027"/>
      <c r="CM39" s="1025"/>
      <c r="CN39" s="1026"/>
      <c r="CO39" s="1026"/>
      <c r="CP39" s="1026"/>
      <c r="CQ39" s="1027"/>
      <c r="CR39" s="1025"/>
      <c r="CS39" s="1026"/>
      <c r="CT39" s="1026"/>
      <c r="CU39" s="1026"/>
      <c r="CV39" s="1027"/>
      <c r="CW39" s="1025"/>
      <c r="CX39" s="1026"/>
      <c r="CY39" s="1026"/>
      <c r="CZ39" s="1026"/>
      <c r="DA39" s="1027"/>
      <c r="DB39" s="1025"/>
      <c r="DC39" s="1026"/>
      <c r="DD39" s="1026"/>
      <c r="DE39" s="1026"/>
      <c r="DF39" s="1027"/>
      <c r="DG39" s="1025"/>
      <c r="DH39" s="1026"/>
      <c r="DI39" s="1026"/>
      <c r="DJ39" s="1026"/>
      <c r="DK39" s="1027"/>
      <c r="DL39" s="1025"/>
      <c r="DM39" s="1026"/>
      <c r="DN39" s="1026"/>
      <c r="DO39" s="1026"/>
      <c r="DP39" s="1027"/>
      <c r="DQ39" s="1025"/>
      <c r="DR39" s="1026"/>
      <c r="DS39" s="1026"/>
      <c r="DT39" s="1026"/>
      <c r="DU39" s="1027"/>
      <c r="DV39" s="1028"/>
      <c r="DW39" s="1029"/>
      <c r="DX39" s="1029"/>
      <c r="DY39" s="1029"/>
      <c r="DZ39" s="1030"/>
      <c r="EA39" s="230"/>
    </row>
    <row r="40" spans="1:131" ht="26.25" customHeight="1" x14ac:dyDescent="0.15">
      <c r="A40" s="238">
        <v>13</v>
      </c>
      <c r="B40" s="1066"/>
      <c r="C40" s="1067"/>
      <c r="D40" s="1067"/>
      <c r="E40" s="1067"/>
      <c r="F40" s="1067"/>
      <c r="G40" s="1067"/>
      <c r="H40" s="1067"/>
      <c r="I40" s="1067"/>
      <c r="J40" s="1067"/>
      <c r="K40" s="1067"/>
      <c r="L40" s="1067"/>
      <c r="M40" s="1067"/>
      <c r="N40" s="1067"/>
      <c r="O40" s="1067"/>
      <c r="P40" s="1068"/>
      <c r="Q40" s="1074"/>
      <c r="R40" s="1075"/>
      <c r="S40" s="1075"/>
      <c r="T40" s="1075"/>
      <c r="U40" s="1075"/>
      <c r="V40" s="1075"/>
      <c r="W40" s="1075"/>
      <c r="X40" s="1075"/>
      <c r="Y40" s="1075"/>
      <c r="Z40" s="1075"/>
      <c r="AA40" s="1075"/>
      <c r="AB40" s="1075"/>
      <c r="AC40" s="1075"/>
      <c r="AD40" s="1075"/>
      <c r="AE40" s="1076"/>
      <c r="AF40" s="1071"/>
      <c r="AG40" s="1072"/>
      <c r="AH40" s="1072"/>
      <c r="AI40" s="1072"/>
      <c r="AJ40" s="1073"/>
      <c r="AK40" s="1016"/>
      <c r="AL40" s="1007"/>
      <c r="AM40" s="1007"/>
      <c r="AN40" s="1007"/>
      <c r="AO40" s="1007"/>
      <c r="AP40" s="1007"/>
      <c r="AQ40" s="1007"/>
      <c r="AR40" s="1007"/>
      <c r="AS40" s="1007"/>
      <c r="AT40" s="1007"/>
      <c r="AU40" s="1007"/>
      <c r="AV40" s="1007"/>
      <c r="AW40" s="1007"/>
      <c r="AX40" s="1007"/>
      <c r="AY40" s="1007"/>
      <c r="AZ40" s="1077"/>
      <c r="BA40" s="1077"/>
      <c r="BB40" s="1077"/>
      <c r="BC40" s="1077"/>
      <c r="BD40" s="1077"/>
      <c r="BE40" s="1008"/>
      <c r="BF40" s="1008"/>
      <c r="BG40" s="1008"/>
      <c r="BH40" s="1008"/>
      <c r="BI40" s="1009"/>
      <c r="BJ40" s="232"/>
      <c r="BK40" s="232"/>
      <c r="BL40" s="232"/>
      <c r="BM40" s="232"/>
      <c r="BN40" s="232"/>
      <c r="BO40" s="241"/>
      <c r="BP40" s="241"/>
      <c r="BQ40" s="238">
        <v>34</v>
      </c>
      <c r="BR40" s="239"/>
      <c r="BS40" s="1028"/>
      <c r="BT40" s="1029"/>
      <c r="BU40" s="1029"/>
      <c r="BV40" s="1029"/>
      <c r="BW40" s="1029"/>
      <c r="BX40" s="1029"/>
      <c r="BY40" s="1029"/>
      <c r="BZ40" s="1029"/>
      <c r="CA40" s="1029"/>
      <c r="CB40" s="1029"/>
      <c r="CC40" s="1029"/>
      <c r="CD40" s="1029"/>
      <c r="CE40" s="1029"/>
      <c r="CF40" s="1029"/>
      <c r="CG40" s="1050"/>
      <c r="CH40" s="1025"/>
      <c r="CI40" s="1026"/>
      <c r="CJ40" s="1026"/>
      <c r="CK40" s="1026"/>
      <c r="CL40" s="1027"/>
      <c r="CM40" s="1025"/>
      <c r="CN40" s="1026"/>
      <c r="CO40" s="1026"/>
      <c r="CP40" s="1026"/>
      <c r="CQ40" s="1027"/>
      <c r="CR40" s="1025"/>
      <c r="CS40" s="1026"/>
      <c r="CT40" s="1026"/>
      <c r="CU40" s="1026"/>
      <c r="CV40" s="1027"/>
      <c r="CW40" s="1025"/>
      <c r="CX40" s="1026"/>
      <c r="CY40" s="1026"/>
      <c r="CZ40" s="1026"/>
      <c r="DA40" s="1027"/>
      <c r="DB40" s="1025"/>
      <c r="DC40" s="1026"/>
      <c r="DD40" s="1026"/>
      <c r="DE40" s="1026"/>
      <c r="DF40" s="1027"/>
      <c r="DG40" s="1025"/>
      <c r="DH40" s="1026"/>
      <c r="DI40" s="1026"/>
      <c r="DJ40" s="1026"/>
      <c r="DK40" s="1027"/>
      <c r="DL40" s="1025"/>
      <c r="DM40" s="1026"/>
      <c r="DN40" s="1026"/>
      <c r="DO40" s="1026"/>
      <c r="DP40" s="1027"/>
      <c r="DQ40" s="1025"/>
      <c r="DR40" s="1026"/>
      <c r="DS40" s="1026"/>
      <c r="DT40" s="1026"/>
      <c r="DU40" s="1027"/>
      <c r="DV40" s="1028"/>
      <c r="DW40" s="1029"/>
      <c r="DX40" s="1029"/>
      <c r="DY40" s="1029"/>
      <c r="DZ40" s="1030"/>
      <c r="EA40" s="230"/>
    </row>
    <row r="41" spans="1:131" ht="26.25" customHeight="1" x14ac:dyDescent="0.15">
      <c r="A41" s="238">
        <v>14</v>
      </c>
      <c r="B41" s="1066"/>
      <c r="C41" s="1067"/>
      <c r="D41" s="1067"/>
      <c r="E41" s="1067"/>
      <c r="F41" s="1067"/>
      <c r="G41" s="1067"/>
      <c r="H41" s="1067"/>
      <c r="I41" s="1067"/>
      <c r="J41" s="1067"/>
      <c r="K41" s="1067"/>
      <c r="L41" s="1067"/>
      <c r="M41" s="1067"/>
      <c r="N41" s="1067"/>
      <c r="O41" s="1067"/>
      <c r="P41" s="1068"/>
      <c r="Q41" s="1074"/>
      <c r="R41" s="1075"/>
      <c r="S41" s="1075"/>
      <c r="T41" s="1075"/>
      <c r="U41" s="1075"/>
      <c r="V41" s="1075"/>
      <c r="W41" s="1075"/>
      <c r="X41" s="1075"/>
      <c r="Y41" s="1075"/>
      <c r="Z41" s="1075"/>
      <c r="AA41" s="1075"/>
      <c r="AB41" s="1075"/>
      <c r="AC41" s="1075"/>
      <c r="AD41" s="1075"/>
      <c r="AE41" s="1076"/>
      <c r="AF41" s="1071"/>
      <c r="AG41" s="1072"/>
      <c r="AH41" s="1072"/>
      <c r="AI41" s="1072"/>
      <c r="AJ41" s="1073"/>
      <c r="AK41" s="1016"/>
      <c r="AL41" s="1007"/>
      <c r="AM41" s="1007"/>
      <c r="AN41" s="1007"/>
      <c r="AO41" s="1007"/>
      <c r="AP41" s="1007"/>
      <c r="AQ41" s="1007"/>
      <c r="AR41" s="1007"/>
      <c r="AS41" s="1007"/>
      <c r="AT41" s="1007"/>
      <c r="AU41" s="1007"/>
      <c r="AV41" s="1007"/>
      <c r="AW41" s="1007"/>
      <c r="AX41" s="1007"/>
      <c r="AY41" s="1007"/>
      <c r="AZ41" s="1077"/>
      <c r="BA41" s="1077"/>
      <c r="BB41" s="1077"/>
      <c r="BC41" s="1077"/>
      <c r="BD41" s="1077"/>
      <c r="BE41" s="1008"/>
      <c r="BF41" s="1008"/>
      <c r="BG41" s="1008"/>
      <c r="BH41" s="1008"/>
      <c r="BI41" s="1009"/>
      <c r="BJ41" s="232"/>
      <c r="BK41" s="232"/>
      <c r="BL41" s="232"/>
      <c r="BM41" s="232"/>
      <c r="BN41" s="232"/>
      <c r="BO41" s="241"/>
      <c r="BP41" s="241"/>
      <c r="BQ41" s="238">
        <v>35</v>
      </c>
      <c r="BR41" s="239"/>
      <c r="BS41" s="1028"/>
      <c r="BT41" s="1029"/>
      <c r="BU41" s="1029"/>
      <c r="BV41" s="1029"/>
      <c r="BW41" s="1029"/>
      <c r="BX41" s="1029"/>
      <c r="BY41" s="1029"/>
      <c r="BZ41" s="1029"/>
      <c r="CA41" s="1029"/>
      <c r="CB41" s="1029"/>
      <c r="CC41" s="1029"/>
      <c r="CD41" s="1029"/>
      <c r="CE41" s="1029"/>
      <c r="CF41" s="1029"/>
      <c r="CG41" s="1050"/>
      <c r="CH41" s="1025"/>
      <c r="CI41" s="1026"/>
      <c r="CJ41" s="1026"/>
      <c r="CK41" s="1026"/>
      <c r="CL41" s="1027"/>
      <c r="CM41" s="1025"/>
      <c r="CN41" s="1026"/>
      <c r="CO41" s="1026"/>
      <c r="CP41" s="1026"/>
      <c r="CQ41" s="1027"/>
      <c r="CR41" s="1025"/>
      <c r="CS41" s="1026"/>
      <c r="CT41" s="1026"/>
      <c r="CU41" s="1026"/>
      <c r="CV41" s="1027"/>
      <c r="CW41" s="1025"/>
      <c r="CX41" s="1026"/>
      <c r="CY41" s="1026"/>
      <c r="CZ41" s="1026"/>
      <c r="DA41" s="1027"/>
      <c r="DB41" s="1025"/>
      <c r="DC41" s="1026"/>
      <c r="DD41" s="1026"/>
      <c r="DE41" s="1026"/>
      <c r="DF41" s="1027"/>
      <c r="DG41" s="1025"/>
      <c r="DH41" s="1026"/>
      <c r="DI41" s="1026"/>
      <c r="DJ41" s="1026"/>
      <c r="DK41" s="1027"/>
      <c r="DL41" s="1025"/>
      <c r="DM41" s="1026"/>
      <c r="DN41" s="1026"/>
      <c r="DO41" s="1026"/>
      <c r="DP41" s="1027"/>
      <c r="DQ41" s="1025"/>
      <c r="DR41" s="1026"/>
      <c r="DS41" s="1026"/>
      <c r="DT41" s="1026"/>
      <c r="DU41" s="1027"/>
      <c r="DV41" s="1028"/>
      <c r="DW41" s="1029"/>
      <c r="DX41" s="1029"/>
      <c r="DY41" s="1029"/>
      <c r="DZ41" s="1030"/>
      <c r="EA41" s="230"/>
    </row>
    <row r="42" spans="1:131" ht="26.25" customHeight="1" x14ac:dyDescent="0.15">
      <c r="A42" s="238">
        <v>15</v>
      </c>
      <c r="B42" s="1066"/>
      <c r="C42" s="1067"/>
      <c r="D42" s="1067"/>
      <c r="E42" s="1067"/>
      <c r="F42" s="1067"/>
      <c r="G42" s="1067"/>
      <c r="H42" s="1067"/>
      <c r="I42" s="1067"/>
      <c r="J42" s="1067"/>
      <c r="K42" s="1067"/>
      <c r="L42" s="1067"/>
      <c r="M42" s="1067"/>
      <c r="N42" s="1067"/>
      <c r="O42" s="1067"/>
      <c r="P42" s="1068"/>
      <c r="Q42" s="1074"/>
      <c r="R42" s="1075"/>
      <c r="S42" s="1075"/>
      <c r="T42" s="1075"/>
      <c r="U42" s="1075"/>
      <c r="V42" s="1075"/>
      <c r="W42" s="1075"/>
      <c r="X42" s="1075"/>
      <c r="Y42" s="1075"/>
      <c r="Z42" s="1075"/>
      <c r="AA42" s="1075"/>
      <c r="AB42" s="1075"/>
      <c r="AC42" s="1075"/>
      <c r="AD42" s="1075"/>
      <c r="AE42" s="1076"/>
      <c r="AF42" s="1071"/>
      <c r="AG42" s="1072"/>
      <c r="AH42" s="1072"/>
      <c r="AI42" s="1072"/>
      <c r="AJ42" s="1073"/>
      <c r="AK42" s="1016"/>
      <c r="AL42" s="1007"/>
      <c r="AM42" s="1007"/>
      <c r="AN42" s="1007"/>
      <c r="AO42" s="1007"/>
      <c r="AP42" s="1007"/>
      <c r="AQ42" s="1007"/>
      <c r="AR42" s="1007"/>
      <c r="AS42" s="1007"/>
      <c r="AT42" s="1007"/>
      <c r="AU42" s="1007"/>
      <c r="AV42" s="1007"/>
      <c r="AW42" s="1007"/>
      <c r="AX42" s="1007"/>
      <c r="AY42" s="1007"/>
      <c r="AZ42" s="1077"/>
      <c r="BA42" s="1077"/>
      <c r="BB42" s="1077"/>
      <c r="BC42" s="1077"/>
      <c r="BD42" s="1077"/>
      <c r="BE42" s="1008"/>
      <c r="BF42" s="1008"/>
      <c r="BG42" s="1008"/>
      <c r="BH42" s="1008"/>
      <c r="BI42" s="1009"/>
      <c r="BJ42" s="232"/>
      <c r="BK42" s="232"/>
      <c r="BL42" s="232"/>
      <c r="BM42" s="232"/>
      <c r="BN42" s="232"/>
      <c r="BO42" s="241"/>
      <c r="BP42" s="241"/>
      <c r="BQ42" s="238">
        <v>36</v>
      </c>
      <c r="BR42" s="239"/>
      <c r="BS42" s="1028"/>
      <c r="BT42" s="1029"/>
      <c r="BU42" s="1029"/>
      <c r="BV42" s="1029"/>
      <c r="BW42" s="1029"/>
      <c r="BX42" s="1029"/>
      <c r="BY42" s="1029"/>
      <c r="BZ42" s="1029"/>
      <c r="CA42" s="1029"/>
      <c r="CB42" s="1029"/>
      <c r="CC42" s="1029"/>
      <c r="CD42" s="1029"/>
      <c r="CE42" s="1029"/>
      <c r="CF42" s="1029"/>
      <c r="CG42" s="1050"/>
      <c r="CH42" s="1025"/>
      <c r="CI42" s="1026"/>
      <c r="CJ42" s="1026"/>
      <c r="CK42" s="1026"/>
      <c r="CL42" s="1027"/>
      <c r="CM42" s="1025"/>
      <c r="CN42" s="1026"/>
      <c r="CO42" s="1026"/>
      <c r="CP42" s="1026"/>
      <c r="CQ42" s="1027"/>
      <c r="CR42" s="1025"/>
      <c r="CS42" s="1026"/>
      <c r="CT42" s="1026"/>
      <c r="CU42" s="1026"/>
      <c r="CV42" s="1027"/>
      <c r="CW42" s="1025"/>
      <c r="CX42" s="1026"/>
      <c r="CY42" s="1026"/>
      <c r="CZ42" s="1026"/>
      <c r="DA42" s="1027"/>
      <c r="DB42" s="1025"/>
      <c r="DC42" s="1026"/>
      <c r="DD42" s="1026"/>
      <c r="DE42" s="1026"/>
      <c r="DF42" s="1027"/>
      <c r="DG42" s="1025"/>
      <c r="DH42" s="1026"/>
      <c r="DI42" s="1026"/>
      <c r="DJ42" s="1026"/>
      <c r="DK42" s="1027"/>
      <c r="DL42" s="1025"/>
      <c r="DM42" s="1026"/>
      <c r="DN42" s="1026"/>
      <c r="DO42" s="1026"/>
      <c r="DP42" s="1027"/>
      <c r="DQ42" s="1025"/>
      <c r="DR42" s="1026"/>
      <c r="DS42" s="1026"/>
      <c r="DT42" s="1026"/>
      <c r="DU42" s="1027"/>
      <c r="DV42" s="1028"/>
      <c r="DW42" s="1029"/>
      <c r="DX42" s="1029"/>
      <c r="DY42" s="1029"/>
      <c r="DZ42" s="1030"/>
      <c r="EA42" s="230"/>
    </row>
    <row r="43" spans="1:131" ht="26.25" customHeight="1" x14ac:dyDescent="0.15">
      <c r="A43" s="238">
        <v>16</v>
      </c>
      <c r="B43" s="1066"/>
      <c r="C43" s="1067"/>
      <c r="D43" s="1067"/>
      <c r="E43" s="1067"/>
      <c r="F43" s="1067"/>
      <c r="G43" s="1067"/>
      <c r="H43" s="1067"/>
      <c r="I43" s="1067"/>
      <c r="J43" s="1067"/>
      <c r="K43" s="1067"/>
      <c r="L43" s="1067"/>
      <c r="M43" s="1067"/>
      <c r="N43" s="1067"/>
      <c r="O43" s="1067"/>
      <c r="P43" s="1068"/>
      <c r="Q43" s="1074"/>
      <c r="R43" s="1075"/>
      <c r="S43" s="1075"/>
      <c r="T43" s="1075"/>
      <c r="U43" s="1075"/>
      <c r="V43" s="1075"/>
      <c r="W43" s="1075"/>
      <c r="X43" s="1075"/>
      <c r="Y43" s="1075"/>
      <c r="Z43" s="1075"/>
      <c r="AA43" s="1075"/>
      <c r="AB43" s="1075"/>
      <c r="AC43" s="1075"/>
      <c r="AD43" s="1075"/>
      <c r="AE43" s="1076"/>
      <c r="AF43" s="1071"/>
      <c r="AG43" s="1072"/>
      <c r="AH43" s="1072"/>
      <c r="AI43" s="1072"/>
      <c r="AJ43" s="1073"/>
      <c r="AK43" s="1016"/>
      <c r="AL43" s="1007"/>
      <c r="AM43" s="1007"/>
      <c r="AN43" s="1007"/>
      <c r="AO43" s="1007"/>
      <c r="AP43" s="1007"/>
      <c r="AQ43" s="1007"/>
      <c r="AR43" s="1007"/>
      <c r="AS43" s="1007"/>
      <c r="AT43" s="1007"/>
      <c r="AU43" s="1007"/>
      <c r="AV43" s="1007"/>
      <c r="AW43" s="1007"/>
      <c r="AX43" s="1007"/>
      <c r="AY43" s="1007"/>
      <c r="AZ43" s="1077"/>
      <c r="BA43" s="1077"/>
      <c r="BB43" s="1077"/>
      <c r="BC43" s="1077"/>
      <c r="BD43" s="1077"/>
      <c r="BE43" s="1008"/>
      <c r="BF43" s="1008"/>
      <c r="BG43" s="1008"/>
      <c r="BH43" s="1008"/>
      <c r="BI43" s="1009"/>
      <c r="BJ43" s="232"/>
      <c r="BK43" s="232"/>
      <c r="BL43" s="232"/>
      <c r="BM43" s="232"/>
      <c r="BN43" s="232"/>
      <c r="BO43" s="241"/>
      <c r="BP43" s="241"/>
      <c r="BQ43" s="238">
        <v>37</v>
      </c>
      <c r="BR43" s="239"/>
      <c r="BS43" s="1028"/>
      <c r="BT43" s="1029"/>
      <c r="BU43" s="1029"/>
      <c r="BV43" s="1029"/>
      <c r="BW43" s="1029"/>
      <c r="BX43" s="1029"/>
      <c r="BY43" s="1029"/>
      <c r="BZ43" s="1029"/>
      <c r="CA43" s="1029"/>
      <c r="CB43" s="1029"/>
      <c r="CC43" s="1029"/>
      <c r="CD43" s="1029"/>
      <c r="CE43" s="1029"/>
      <c r="CF43" s="1029"/>
      <c r="CG43" s="1050"/>
      <c r="CH43" s="1025"/>
      <c r="CI43" s="1026"/>
      <c r="CJ43" s="1026"/>
      <c r="CK43" s="1026"/>
      <c r="CL43" s="1027"/>
      <c r="CM43" s="1025"/>
      <c r="CN43" s="1026"/>
      <c r="CO43" s="1026"/>
      <c r="CP43" s="1026"/>
      <c r="CQ43" s="1027"/>
      <c r="CR43" s="1025"/>
      <c r="CS43" s="1026"/>
      <c r="CT43" s="1026"/>
      <c r="CU43" s="1026"/>
      <c r="CV43" s="1027"/>
      <c r="CW43" s="1025"/>
      <c r="CX43" s="1026"/>
      <c r="CY43" s="1026"/>
      <c r="CZ43" s="1026"/>
      <c r="DA43" s="1027"/>
      <c r="DB43" s="1025"/>
      <c r="DC43" s="1026"/>
      <c r="DD43" s="1026"/>
      <c r="DE43" s="1026"/>
      <c r="DF43" s="1027"/>
      <c r="DG43" s="1025"/>
      <c r="DH43" s="1026"/>
      <c r="DI43" s="1026"/>
      <c r="DJ43" s="1026"/>
      <c r="DK43" s="1027"/>
      <c r="DL43" s="1025"/>
      <c r="DM43" s="1026"/>
      <c r="DN43" s="1026"/>
      <c r="DO43" s="1026"/>
      <c r="DP43" s="1027"/>
      <c r="DQ43" s="1025"/>
      <c r="DR43" s="1026"/>
      <c r="DS43" s="1026"/>
      <c r="DT43" s="1026"/>
      <c r="DU43" s="1027"/>
      <c r="DV43" s="1028"/>
      <c r="DW43" s="1029"/>
      <c r="DX43" s="1029"/>
      <c r="DY43" s="1029"/>
      <c r="DZ43" s="1030"/>
      <c r="EA43" s="230"/>
    </row>
    <row r="44" spans="1:131" ht="26.25" customHeight="1" x14ac:dyDescent="0.15">
      <c r="A44" s="238">
        <v>17</v>
      </c>
      <c r="B44" s="1066"/>
      <c r="C44" s="1067"/>
      <c r="D44" s="1067"/>
      <c r="E44" s="1067"/>
      <c r="F44" s="1067"/>
      <c r="G44" s="1067"/>
      <c r="H44" s="1067"/>
      <c r="I44" s="1067"/>
      <c r="J44" s="1067"/>
      <c r="K44" s="1067"/>
      <c r="L44" s="1067"/>
      <c r="M44" s="1067"/>
      <c r="N44" s="1067"/>
      <c r="O44" s="1067"/>
      <c r="P44" s="1068"/>
      <c r="Q44" s="1074"/>
      <c r="R44" s="1075"/>
      <c r="S44" s="1075"/>
      <c r="T44" s="1075"/>
      <c r="U44" s="1075"/>
      <c r="V44" s="1075"/>
      <c r="W44" s="1075"/>
      <c r="X44" s="1075"/>
      <c r="Y44" s="1075"/>
      <c r="Z44" s="1075"/>
      <c r="AA44" s="1075"/>
      <c r="AB44" s="1075"/>
      <c r="AC44" s="1075"/>
      <c r="AD44" s="1075"/>
      <c r="AE44" s="1076"/>
      <c r="AF44" s="1071"/>
      <c r="AG44" s="1072"/>
      <c r="AH44" s="1072"/>
      <c r="AI44" s="1072"/>
      <c r="AJ44" s="1073"/>
      <c r="AK44" s="1016"/>
      <c r="AL44" s="1007"/>
      <c r="AM44" s="1007"/>
      <c r="AN44" s="1007"/>
      <c r="AO44" s="1007"/>
      <c r="AP44" s="1007"/>
      <c r="AQ44" s="1007"/>
      <c r="AR44" s="1007"/>
      <c r="AS44" s="1007"/>
      <c r="AT44" s="1007"/>
      <c r="AU44" s="1007"/>
      <c r="AV44" s="1007"/>
      <c r="AW44" s="1007"/>
      <c r="AX44" s="1007"/>
      <c r="AY44" s="1007"/>
      <c r="AZ44" s="1077"/>
      <c r="BA44" s="1077"/>
      <c r="BB44" s="1077"/>
      <c r="BC44" s="1077"/>
      <c r="BD44" s="1077"/>
      <c r="BE44" s="1008"/>
      <c r="BF44" s="1008"/>
      <c r="BG44" s="1008"/>
      <c r="BH44" s="1008"/>
      <c r="BI44" s="1009"/>
      <c r="BJ44" s="232"/>
      <c r="BK44" s="232"/>
      <c r="BL44" s="232"/>
      <c r="BM44" s="232"/>
      <c r="BN44" s="232"/>
      <c r="BO44" s="241"/>
      <c r="BP44" s="241"/>
      <c r="BQ44" s="238">
        <v>38</v>
      </c>
      <c r="BR44" s="239"/>
      <c r="BS44" s="1028"/>
      <c r="BT44" s="1029"/>
      <c r="BU44" s="1029"/>
      <c r="BV44" s="1029"/>
      <c r="BW44" s="1029"/>
      <c r="BX44" s="1029"/>
      <c r="BY44" s="1029"/>
      <c r="BZ44" s="1029"/>
      <c r="CA44" s="1029"/>
      <c r="CB44" s="1029"/>
      <c r="CC44" s="1029"/>
      <c r="CD44" s="1029"/>
      <c r="CE44" s="1029"/>
      <c r="CF44" s="1029"/>
      <c r="CG44" s="1050"/>
      <c r="CH44" s="1025"/>
      <c r="CI44" s="1026"/>
      <c r="CJ44" s="1026"/>
      <c r="CK44" s="1026"/>
      <c r="CL44" s="1027"/>
      <c r="CM44" s="1025"/>
      <c r="CN44" s="1026"/>
      <c r="CO44" s="1026"/>
      <c r="CP44" s="1026"/>
      <c r="CQ44" s="1027"/>
      <c r="CR44" s="1025"/>
      <c r="CS44" s="1026"/>
      <c r="CT44" s="1026"/>
      <c r="CU44" s="1026"/>
      <c r="CV44" s="1027"/>
      <c r="CW44" s="1025"/>
      <c r="CX44" s="1026"/>
      <c r="CY44" s="1026"/>
      <c r="CZ44" s="1026"/>
      <c r="DA44" s="1027"/>
      <c r="DB44" s="1025"/>
      <c r="DC44" s="1026"/>
      <c r="DD44" s="1026"/>
      <c r="DE44" s="1026"/>
      <c r="DF44" s="1027"/>
      <c r="DG44" s="1025"/>
      <c r="DH44" s="1026"/>
      <c r="DI44" s="1026"/>
      <c r="DJ44" s="1026"/>
      <c r="DK44" s="1027"/>
      <c r="DL44" s="1025"/>
      <c r="DM44" s="1026"/>
      <c r="DN44" s="1026"/>
      <c r="DO44" s="1026"/>
      <c r="DP44" s="1027"/>
      <c r="DQ44" s="1025"/>
      <c r="DR44" s="1026"/>
      <c r="DS44" s="1026"/>
      <c r="DT44" s="1026"/>
      <c r="DU44" s="1027"/>
      <c r="DV44" s="1028"/>
      <c r="DW44" s="1029"/>
      <c r="DX44" s="1029"/>
      <c r="DY44" s="1029"/>
      <c r="DZ44" s="1030"/>
      <c r="EA44" s="230"/>
    </row>
    <row r="45" spans="1:131" ht="26.25" customHeight="1" x14ac:dyDescent="0.15">
      <c r="A45" s="238">
        <v>18</v>
      </c>
      <c r="B45" s="1066"/>
      <c r="C45" s="1067"/>
      <c r="D45" s="1067"/>
      <c r="E45" s="1067"/>
      <c r="F45" s="1067"/>
      <c r="G45" s="1067"/>
      <c r="H45" s="1067"/>
      <c r="I45" s="1067"/>
      <c r="J45" s="1067"/>
      <c r="K45" s="1067"/>
      <c r="L45" s="1067"/>
      <c r="M45" s="1067"/>
      <c r="N45" s="1067"/>
      <c r="O45" s="1067"/>
      <c r="P45" s="1068"/>
      <c r="Q45" s="1074"/>
      <c r="R45" s="1075"/>
      <c r="S45" s="1075"/>
      <c r="T45" s="1075"/>
      <c r="U45" s="1075"/>
      <c r="V45" s="1075"/>
      <c r="W45" s="1075"/>
      <c r="X45" s="1075"/>
      <c r="Y45" s="1075"/>
      <c r="Z45" s="1075"/>
      <c r="AA45" s="1075"/>
      <c r="AB45" s="1075"/>
      <c r="AC45" s="1075"/>
      <c r="AD45" s="1075"/>
      <c r="AE45" s="1076"/>
      <c r="AF45" s="1071"/>
      <c r="AG45" s="1072"/>
      <c r="AH45" s="1072"/>
      <c r="AI45" s="1072"/>
      <c r="AJ45" s="1073"/>
      <c r="AK45" s="1016"/>
      <c r="AL45" s="1007"/>
      <c r="AM45" s="1007"/>
      <c r="AN45" s="1007"/>
      <c r="AO45" s="1007"/>
      <c r="AP45" s="1007"/>
      <c r="AQ45" s="1007"/>
      <c r="AR45" s="1007"/>
      <c r="AS45" s="1007"/>
      <c r="AT45" s="1007"/>
      <c r="AU45" s="1007"/>
      <c r="AV45" s="1007"/>
      <c r="AW45" s="1007"/>
      <c r="AX45" s="1007"/>
      <c r="AY45" s="1007"/>
      <c r="AZ45" s="1077"/>
      <c r="BA45" s="1077"/>
      <c r="BB45" s="1077"/>
      <c r="BC45" s="1077"/>
      <c r="BD45" s="1077"/>
      <c r="BE45" s="1008"/>
      <c r="BF45" s="1008"/>
      <c r="BG45" s="1008"/>
      <c r="BH45" s="1008"/>
      <c r="BI45" s="1009"/>
      <c r="BJ45" s="232"/>
      <c r="BK45" s="232"/>
      <c r="BL45" s="232"/>
      <c r="BM45" s="232"/>
      <c r="BN45" s="232"/>
      <c r="BO45" s="241"/>
      <c r="BP45" s="241"/>
      <c r="BQ45" s="238">
        <v>39</v>
      </c>
      <c r="BR45" s="239"/>
      <c r="BS45" s="1028"/>
      <c r="BT45" s="1029"/>
      <c r="BU45" s="1029"/>
      <c r="BV45" s="1029"/>
      <c r="BW45" s="1029"/>
      <c r="BX45" s="1029"/>
      <c r="BY45" s="1029"/>
      <c r="BZ45" s="1029"/>
      <c r="CA45" s="1029"/>
      <c r="CB45" s="1029"/>
      <c r="CC45" s="1029"/>
      <c r="CD45" s="1029"/>
      <c r="CE45" s="1029"/>
      <c r="CF45" s="1029"/>
      <c r="CG45" s="1050"/>
      <c r="CH45" s="1025"/>
      <c r="CI45" s="1026"/>
      <c r="CJ45" s="1026"/>
      <c r="CK45" s="1026"/>
      <c r="CL45" s="1027"/>
      <c r="CM45" s="1025"/>
      <c r="CN45" s="1026"/>
      <c r="CO45" s="1026"/>
      <c r="CP45" s="1026"/>
      <c r="CQ45" s="1027"/>
      <c r="CR45" s="1025"/>
      <c r="CS45" s="1026"/>
      <c r="CT45" s="1026"/>
      <c r="CU45" s="1026"/>
      <c r="CV45" s="1027"/>
      <c r="CW45" s="1025"/>
      <c r="CX45" s="1026"/>
      <c r="CY45" s="1026"/>
      <c r="CZ45" s="1026"/>
      <c r="DA45" s="1027"/>
      <c r="DB45" s="1025"/>
      <c r="DC45" s="1026"/>
      <c r="DD45" s="1026"/>
      <c r="DE45" s="1026"/>
      <c r="DF45" s="1027"/>
      <c r="DG45" s="1025"/>
      <c r="DH45" s="1026"/>
      <c r="DI45" s="1026"/>
      <c r="DJ45" s="1026"/>
      <c r="DK45" s="1027"/>
      <c r="DL45" s="1025"/>
      <c r="DM45" s="1026"/>
      <c r="DN45" s="1026"/>
      <c r="DO45" s="1026"/>
      <c r="DP45" s="1027"/>
      <c r="DQ45" s="1025"/>
      <c r="DR45" s="1026"/>
      <c r="DS45" s="1026"/>
      <c r="DT45" s="1026"/>
      <c r="DU45" s="1027"/>
      <c r="DV45" s="1028"/>
      <c r="DW45" s="1029"/>
      <c r="DX45" s="1029"/>
      <c r="DY45" s="1029"/>
      <c r="DZ45" s="1030"/>
      <c r="EA45" s="230"/>
    </row>
    <row r="46" spans="1:131" ht="26.25" customHeight="1" x14ac:dyDescent="0.15">
      <c r="A46" s="238">
        <v>19</v>
      </c>
      <c r="B46" s="1066"/>
      <c r="C46" s="1067"/>
      <c r="D46" s="1067"/>
      <c r="E46" s="1067"/>
      <c r="F46" s="1067"/>
      <c r="G46" s="1067"/>
      <c r="H46" s="1067"/>
      <c r="I46" s="1067"/>
      <c r="J46" s="1067"/>
      <c r="K46" s="1067"/>
      <c r="L46" s="1067"/>
      <c r="M46" s="1067"/>
      <c r="N46" s="1067"/>
      <c r="O46" s="1067"/>
      <c r="P46" s="1068"/>
      <c r="Q46" s="1074"/>
      <c r="R46" s="1075"/>
      <c r="S46" s="1075"/>
      <c r="T46" s="1075"/>
      <c r="U46" s="1075"/>
      <c r="V46" s="1075"/>
      <c r="W46" s="1075"/>
      <c r="X46" s="1075"/>
      <c r="Y46" s="1075"/>
      <c r="Z46" s="1075"/>
      <c r="AA46" s="1075"/>
      <c r="AB46" s="1075"/>
      <c r="AC46" s="1075"/>
      <c r="AD46" s="1075"/>
      <c r="AE46" s="1076"/>
      <c r="AF46" s="1071"/>
      <c r="AG46" s="1072"/>
      <c r="AH46" s="1072"/>
      <c r="AI46" s="1072"/>
      <c r="AJ46" s="1073"/>
      <c r="AK46" s="1016"/>
      <c r="AL46" s="1007"/>
      <c r="AM46" s="1007"/>
      <c r="AN46" s="1007"/>
      <c r="AO46" s="1007"/>
      <c r="AP46" s="1007"/>
      <c r="AQ46" s="1007"/>
      <c r="AR46" s="1007"/>
      <c r="AS46" s="1007"/>
      <c r="AT46" s="1007"/>
      <c r="AU46" s="1007"/>
      <c r="AV46" s="1007"/>
      <c r="AW46" s="1007"/>
      <c r="AX46" s="1007"/>
      <c r="AY46" s="1007"/>
      <c r="AZ46" s="1077"/>
      <c r="BA46" s="1077"/>
      <c r="BB46" s="1077"/>
      <c r="BC46" s="1077"/>
      <c r="BD46" s="1077"/>
      <c r="BE46" s="1008"/>
      <c r="BF46" s="1008"/>
      <c r="BG46" s="1008"/>
      <c r="BH46" s="1008"/>
      <c r="BI46" s="1009"/>
      <c r="BJ46" s="232"/>
      <c r="BK46" s="232"/>
      <c r="BL46" s="232"/>
      <c r="BM46" s="232"/>
      <c r="BN46" s="232"/>
      <c r="BO46" s="241"/>
      <c r="BP46" s="241"/>
      <c r="BQ46" s="238">
        <v>40</v>
      </c>
      <c r="BR46" s="239"/>
      <c r="BS46" s="1028"/>
      <c r="BT46" s="1029"/>
      <c r="BU46" s="1029"/>
      <c r="BV46" s="1029"/>
      <c r="BW46" s="1029"/>
      <c r="BX46" s="1029"/>
      <c r="BY46" s="1029"/>
      <c r="BZ46" s="1029"/>
      <c r="CA46" s="1029"/>
      <c r="CB46" s="1029"/>
      <c r="CC46" s="1029"/>
      <c r="CD46" s="1029"/>
      <c r="CE46" s="1029"/>
      <c r="CF46" s="1029"/>
      <c r="CG46" s="1050"/>
      <c r="CH46" s="1025"/>
      <c r="CI46" s="1026"/>
      <c r="CJ46" s="1026"/>
      <c r="CK46" s="1026"/>
      <c r="CL46" s="1027"/>
      <c r="CM46" s="1025"/>
      <c r="CN46" s="1026"/>
      <c r="CO46" s="1026"/>
      <c r="CP46" s="1026"/>
      <c r="CQ46" s="1027"/>
      <c r="CR46" s="1025"/>
      <c r="CS46" s="1026"/>
      <c r="CT46" s="1026"/>
      <c r="CU46" s="1026"/>
      <c r="CV46" s="1027"/>
      <c r="CW46" s="1025"/>
      <c r="CX46" s="1026"/>
      <c r="CY46" s="1026"/>
      <c r="CZ46" s="1026"/>
      <c r="DA46" s="1027"/>
      <c r="DB46" s="1025"/>
      <c r="DC46" s="1026"/>
      <c r="DD46" s="1026"/>
      <c r="DE46" s="1026"/>
      <c r="DF46" s="1027"/>
      <c r="DG46" s="1025"/>
      <c r="DH46" s="1026"/>
      <c r="DI46" s="1026"/>
      <c r="DJ46" s="1026"/>
      <c r="DK46" s="1027"/>
      <c r="DL46" s="1025"/>
      <c r="DM46" s="1026"/>
      <c r="DN46" s="1026"/>
      <c r="DO46" s="1026"/>
      <c r="DP46" s="1027"/>
      <c r="DQ46" s="1025"/>
      <c r="DR46" s="1026"/>
      <c r="DS46" s="1026"/>
      <c r="DT46" s="1026"/>
      <c r="DU46" s="1027"/>
      <c r="DV46" s="1028"/>
      <c r="DW46" s="1029"/>
      <c r="DX46" s="1029"/>
      <c r="DY46" s="1029"/>
      <c r="DZ46" s="1030"/>
      <c r="EA46" s="230"/>
    </row>
    <row r="47" spans="1:131" ht="26.25" customHeight="1" x14ac:dyDescent="0.15">
      <c r="A47" s="238">
        <v>20</v>
      </c>
      <c r="B47" s="1066"/>
      <c r="C47" s="1067"/>
      <c r="D47" s="1067"/>
      <c r="E47" s="1067"/>
      <c r="F47" s="1067"/>
      <c r="G47" s="1067"/>
      <c r="H47" s="1067"/>
      <c r="I47" s="1067"/>
      <c r="J47" s="1067"/>
      <c r="K47" s="1067"/>
      <c r="L47" s="1067"/>
      <c r="M47" s="1067"/>
      <c r="N47" s="1067"/>
      <c r="O47" s="1067"/>
      <c r="P47" s="1068"/>
      <c r="Q47" s="1074"/>
      <c r="R47" s="1075"/>
      <c r="S47" s="1075"/>
      <c r="T47" s="1075"/>
      <c r="U47" s="1075"/>
      <c r="V47" s="1075"/>
      <c r="W47" s="1075"/>
      <c r="X47" s="1075"/>
      <c r="Y47" s="1075"/>
      <c r="Z47" s="1075"/>
      <c r="AA47" s="1075"/>
      <c r="AB47" s="1075"/>
      <c r="AC47" s="1075"/>
      <c r="AD47" s="1075"/>
      <c r="AE47" s="1076"/>
      <c r="AF47" s="1071"/>
      <c r="AG47" s="1072"/>
      <c r="AH47" s="1072"/>
      <c r="AI47" s="1072"/>
      <c r="AJ47" s="1073"/>
      <c r="AK47" s="1016"/>
      <c r="AL47" s="1007"/>
      <c r="AM47" s="1007"/>
      <c r="AN47" s="1007"/>
      <c r="AO47" s="1007"/>
      <c r="AP47" s="1007"/>
      <c r="AQ47" s="1007"/>
      <c r="AR47" s="1007"/>
      <c r="AS47" s="1007"/>
      <c r="AT47" s="1007"/>
      <c r="AU47" s="1007"/>
      <c r="AV47" s="1007"/>
      <c r="AW47" s="1007"/>
      <c r="AX47" s="1007"/>
      <c r="AY47" s="1007"/>
      <c r="AZ47" s="1077"/>
      <c r="BA47" s="1077"/>
      <c r="BB47" s="1077"/>
      <c r="BC47" s="1077"/>
      <c r="BD47" s="1077"/>
      <c r="BE47" s="1008"/>
      <c r="BF47" s="1008"/>
      <c r="BG47" s="1008"/>
      <c r="BH47" s="1008"/>
      <c r="BI47" s="1009"/>
      <c r="BJ47" s="232"/>
      <c r="BK47" s="232"/>
      <c r="BL47" s="232"/>
      <c r="BM47" s="232"/>
      <c r="BN47" s="232"/>
      <c r="BO47" s="241"/>
      <c r="BP47" s="241"/>
      <c r="BQ47" s="238">
        <v>41</v>
      </c>
      <c r="BR47" s="239"/>
      <c r="BS47" s="1028"/>
      <c r="BT47" s="1029"/>
      <c r="BU47" s="1029"/>
      <c r="BV47" s="1029"/>
      <c r="BW47" s="1029"/>
      <c r="BX47" s="1029"/>
      <c r="BY47" s="1029"/>
      <c r="BZ47" s="1029"/>
      <c r="CA47" s="1029"/>
      <c r="CB47" s="1029"/>
      <c r="CC47" s="1029"/>
      <c r="CD47" s="1029"/>
      <c r="CE47" s="1029"/>
      <c r="CF47" s="1029"/>
      <c r="CG47" s="1050"/>
      <c r="CH47" s="1025"/>
      <c r="CI47" s="1026"/>
      <c r="CJ47" s="1026"/>
      <c r="CK47" s="1026"/>
      <c r="CL47" s="1027"/>
      <c r="CM47" s="1025"/>
      <c r="CN47" s="1026"/>
      <c r="CO47" s="1026"/>
      <c r="CP47" s="1026"/>
      <c r="CQ47" s="1027"/>
      <c r="CR47" s="1025"/>
      <c r="CS47" s="1026"/>
      <c r="CT47" s="1026"/>
      <c r="CU47" s="1026"/>
      <c r="CV47" s="1027"/>
      <c r="CW47" s="1025"/>
      <c r="CX47" s="1026"/>
      <c r="CY47" s="1026"/>
      <c r="CZ47" s="1026"/>
      <c r="DA47" s="1027"/>
      <c r="DB47" s="1025"/>
      <c r="DC47" s="1026"/>
      <c r="DD47" s="1026"/>
      <c r="DE47" s="1026"/>
      <c r="DF47" s="1027"/>
      <c r="DG47" s="1025"/>
      <c r="DH47" s="1026"/>
      <c r="DI47" s="1026"/>
      <c r="DJ47" s="1026"/>
      <c r="DK47" s="1027"/>
      <c r="DL47" s="1025"/>
      <c r="DM47" s="1026"/>
      <c r="DN47" s="1026"/>
      <c r="DO47" s="1026"/>
      <c r="DP47" s="1027"/>
      <c r="DQ47" s="1025"/>
      <c r="DR47" s="1026"/>
      <c r="DS47" s="1026"/>
      <c r="DT47" s="1026"/>
      <c r="DU47" s="1027"/>
      <c r="DV47" s="1028"/>
      <c r="DW47" s="1029"/>
      <c r="DX47" s="1029"/>
      <c r="DY47" s="1029"/>
      <c r="DZ47" s="1030"/>
      <c r="EA47" s="230"/>
    </row>
    <row r="48" spans="1:131" ht="26.25" customHeight="1" x14ac:dyDescent="0.15">
      <c r="A48" s="238">
        <v>21</v>
      </c>
      <c r="B48" s="1066"/>
      <c r="C48" s="1067"/>
      <c r="D48" s="1067"/>
      <c r="E48" s="1067"/>
      <c r="F48" s="1067"/>
      <c r="G48" s="1067"/>
      <c r="H48" s="1067"/>
      <c r="I48" s="1067"/>
      <c r="J48" s="1067"/>
      <c r="K48" s="1067"/>
      <c r="L48" s="1067"/>
      <c r="M48" s="1067"/>
      <c r="N48" s="1067"/>
      <c r="O48" s="1067"/>
      <c r="P48" s="1068"/>
      <c r="Q48" s="1074"/>
      <c r="R48" s="1075"/>
      <c r="S48" s="1075"/>
      <c r="T48" s="1075"/>
      <c r="U48" s="1075"/>
      <c r="V48" s="1075"/>
      <c r="W48" s="1075"/>
      <c r="X48" s="1075"/>
      <c r="Y48" s="1075"/>
      <c r="Z48" s="1075"/>
      <c r="AA48" s="1075"/>
      <c r="AB48" s="1075"/>
      <c r="AC48" s="1075"/>
      <c r="AD48" s="1075"/>
      <c r="AE48" s="1076"/>
      <c r="AF48" s="1071"/>
      <c r="AG48" s="1072"/>
      <c r="AH48" s="1072"/>
      <c r="AI48" s="1072"/>
      <c r="AJ48" s="1073"/>
      <c r="AK48" s="1016"/>
      <c r="AL48" s="1007"/>
      <c r="AM48" s="1007"/>
      <c r="AN48" s="1007"/>
      <c r="AO48" s="1007"/>
      <c r="AP48" s="1007"/>
      <c r="AQ48" s="1007"/>
      <c r="AR48" s="1007"/>
      <c r="AS48" s="1007"/>
      <c r="AT48" s="1007"/>
      <c r="AU48" s="1007"/>
      <c r="AV48" s="1007"/>
      <c r="AW48" s="1007"/>
      <c r="AX48" s="1007"/>
      <c r="AY48" s="1007"/>
      <c r="AZ48" s="1077"/>
      <c r="BA48" s="1077"/>
      <c r="BB48" s="1077"/>
      <c r="BC48" s="1077"/>
      <c r="BD48" s="1077"/>
      <c r="BE48" s="1008"/>
      <c r="BF48" s="1008"/>
      <c r="BG48" s="1008"/>
      <c r="BH48" s="1008"/>
      <c r="BI48" s="1009"/>
      <c r="BJ48" s="232"/>
      <c r="BK48" s="232"/>
      <c r="BL48" s="232"/>
      <c r="BM48" s="232"/>
      <c r="BN48" s="232"/>
      <c r="BO48" s="241"/>
      <c r="BP48" s="241"/>
      <c r="BQ48" s="238">
        <v>42</v>
      </c>
      <c r="BR48" s="239"/>
      <c r="BS48" s="1028"/>
      <c r="BT48" s="1029"/>
      <c r="BU48" s="1029"/>
      <c r="BV48" s="1029"/>
      <c r="BW48" s="1029"/>
      <c r="BX48" s="1029"/>
      <c r="BY48" s="1029"/>
      <c r="BZ48" s="1029"/>
      <c r="CA48" s="1029"/>
      <c r="CB48" s="1029"/>
      <c r="CC48" s="1029"/>
      <c r="CD48" s="1029"/>
      <c r="CE48" s="1029"/>
      <c r="CF48" s="1029"/>
      <c r="CG48" s="1050"/>
      <c r="CH48" s="1025"/>
      <c r="CI48" s="1026"/>
      <c r="CJ48" s="1026"/>
      <c r="CK48" s="1026"/>
      <c r="CL48" s="1027"/>
      <c r="CM48" s="1025"/>
      <c r="CN48" s="1026"/>
      <c r="CO48" s="1026"/>
      <c r="CP48" s="1026"/>
      <c r="CQ48" s="1027"/>
      <c r="CR48" s="1025"/>
      <c r="CS48" s="1026"/>
      <c r="CT48" s="1026"/>
      <c r="CU48" s="1026"/>
      <c r="CV48" s="1027"/>
      <c r="CW48" s="1025"/>
      <c r="CX48" s="1026"/>
      <c r="CY48" s="1026"/>
      <c r="CZ48" s="1026"/>
      <c r="DA48" s="1027"/>
      <c r="DB48" s="1025"/>
      <c r="DC48" s="1026"/>
      <c r="DD48" s="1026"/>
      <c r="DE48" s="1026"/>
      <c r="DF48" s="1027"/>
      <c r="DG48" s="1025"/>
      <c r="DH48" s="1026"/>
      <c r="DI48" s="1026"/>
      <c r="DJ48" s="1026"/>
      <c r="DK48" s="1027"/>
      <c r="DL48" s="1025"/>
      <c r="DM48" s="1026"/>
      <c r="DN48" s="1026"/>
      <c r="DO48" s="1026"/>
      <c r="DP48" s="1027"/>
      <c r="DQ48" s="1025"/>
      <c r="DR48" s="1026"/>
      <c r="DS48" s="1026"/>
      <c r="DT48" s="1026"/>
      <c r="DU48" s="1027"/>
      <c r="DV48" s="1028"/>
      <c r="DW48" s="1029"/>
      <c r="DX48" s="1029"/>
      <c r="DY48" s="1029"/>
      <c r="DZ48" s="1030"/>
      <c r="EA48" s="230"/>
    </row>
    <row r="49" spans="1:131" ht="26.25" customHeight="1" x14ac:dyDescent="0.15">
      <c r="A49" s="238">
        <v>22</v>
      </c>
      <c r="B49" s="1066"/>
      <c r="C49" s="1067"/>
      <c r="D49" s="1067"/>
      <c r="E49" s="1067"/>
      <c r="F49" s="1067"/>
      <c r="G49" s="1067"/>
      <c r="H49" s="1067"/>
      <c r="I49" s="1067"/>
      <c r="J49" s="1067"/>
      <c r="K49" s="1067"/>
      <c r="L49" s="1067"/>
      <c r="M49" s="1067"/>
      <c r="N49" s="1067"/>
      <c r="O49" s="1067"/>
      <c r="P49" s="1068"/>
      <c r="Q49" s="1074"/>
      <c r="R49" s="1075"/>
      <c r="S49" s="1075"/>
      <c r="T49" s="1075"/>
      <c r="U49" s="1075"/>
      <c r="V49" s="1075"/>
      <c r="W49" s="1075"/>
      <c r="X49" s="1075"/>
      <c r="Y49" s="1075"/>
      <c r="Z49" s="1075"/>
      <c r="AA49" s="1075"/>
      <c r="AB49" s="1075"/>
      <c r="AC49" s="1075"/>
      <c r="AD49" s="1075"/>
      <c r="AE49" s="1076"/>
      <c r="AF49" s="1071"/>
      <c r="AG49" s="1072"/>
      <c r="AH49" s="1072"/>
      <c r="AI49" s="1072"/>
      <c r="AJ49" s="1073"/>
      <c r="AK49" s="1016"/>
      <c r="AL49" s="1007"/>
      <c r="AM49" s="1007"/>
      <c r="AN49" s="1007"/>
      <c r="AO49" s="1007"/>
      <c r="AP49" s="1007"/>
      <c r="AQ49" s="1007"/>
      <c r="AR49" s="1007"/>
      <c r="AS49" s="1007"/>
      <c r="AT49" s="1007"/>
      <c r="AU49" s="1007"/>
      <c r="AV49" s="1007"/>
      <c r="AW49" s="1007"/>
      <c r="AX49" s="1007"/>
      <c r="AY49" s="1007"/>
      <c r="AZ49" s="1077"/>
      <c r="BA49" s="1077"/>
      <c r="BB49" s="1077"/>
      <c r="BC49" s="1077"/>
      <c r="BD49" s="1077"/>
      <c r="BE49" s="1008"/>
      <c r="BF49" s="1008"/>
      <c r="BG49" s="1008"/>
      <c r="BH49" s="1008"/>
      <c r="BI49" s="1009"/>
      <c r="BJ49" s="232"/>
      <c r="BK49" s="232"/>
      <c r="BL49" s="232"/>
      <c r="BM49" s="232"/>
      <c r="BN49" s="232"/>
      <c r="BO49" s="241"/>
      <c r="BP49" s="241"/>
      <c r="BQ49" s="238">
        <v>43</v>
      </c>
      <c r="BR49" s="239"/>
      <c r="BS49" s="1028"/>
      <c r="BT49" s="1029"/>
      <c r="BU49" s="1029"/>
      <c r="BV49" s="1029"/>
      <c r="BW49" s="1029"/>
      <c r="BX49" s="1029"/>
      <c r="BY49" s="1029"/>
      <c r="BZ49" s="1029"/>
      <c r="CA49" s="1029"/>
      <c r="CB49" s="1029"/>
      <c r="CC49" s="1029"/>
      <c r="CD49" s="1029"/>
      <c r="CE49" s="1029"/>
      <c r="CF49" s="1029"/>
      <c r="CG49" s="1050"/>
      <c r="CH49" s="1025"/>
      <c r="CI49" s="1026"/>
      <c r="CJ49" s="1026"/>
      <c r="CK49" s="1026"/>
      <c r="CL49" s="1027"/>
      <c r="CM49" s="1025"/>
      <c r="CN49" s="1026"/>
      <c r="CO49" s="1026"/>
      <c r="CP49" s="1026"/>
      <c r="CQ49" s="1027"/>
      <c r="CR49" s="1025"/>
      <c r="CS49" s="1026"/>
      <c r="CT49" s="1026"/>
      <c r="CU49" s="1026"/>
      <c r="CV49" s="1027"/>
      <c r="CW49" s="1025"/>
      <c r="CX49" s="1026"/>
      <c r="CY49" s="1026"/>
      <c r="CZ49" s="1026"/>
      <c r="DA49" s="1027"/>
      <c r="DB49" s="1025"/>
      <c r="DC49" s="1026"/>
      <c r="DD49" s="1026"/>
      <c r="DE49" s="1026"/>
      <c r="DF49" s="1027"/>
      <c r="DG49" s="1025"/>
      <c r="DH49" s="1026"/>
      <c r="DI49" s="1026"/>
      <c r="DJ49" s="1026"/>
      <c r="DK49" s="1027"/>
      <c r="DL49" s="1025"/>
      <c r="DM49" s="1026"/>
      <c r="DN49" s="1026"/>
      <c r="DO49" s="1026"/>
      <c r="DP49" s="1027"/>
      <c r="DQ49" s="1025"/>
      <c r="DR49" s="1026"/>
      <c r="DS49" s="1026"/>
      <c r="DT49" s="1026"/>
      <c r="DU49" s="1027"/>
      <c r="DV49" s="1028"/>
      <c r="DW49" s="1029"/>
      <c r="DX49" s="1029"/>
      <c r="DY49" s="1029"/>
      <c r="DZ49" s="1030"/>
      <c r="EA49" s="230"/>
    </row>
    <row r="50" spans="1:131" ht="26.25" customHeight="1" x14ac:dyDescent="0.15">
      <c r="A50" s="238">
        <v>23</v>
      </c>
      <c r="B50" s="1066"/>
      <c r="C50" s="1067"/>
      <c r="D50" s="1067"/>
      <c r="E50" s="1067"/>
      <c r="F50" s="1067"/>
      <c r="G50" s="1067"/>
      <c r="H50" s="1067"/>
      <c r="I50" s="1067"/>
      <c r="J50" s="1067"/>
      <c r="K50" s="1067"/>
      <c r="L50" s="1067"/>
      <c r="M50" s="1067"/>
      <c r="N50" s="1067"/>
      <c r="O50" s="1067"/>
      <c r="P50" s="1068"/>
      <c r="Q50" s="1069"/>
      <c r="R50" s="1061"/>
      <c r="S50" s="1061"/>
      <c r="T50" s="1061"/>
      <c r="U50" s="1061"/>
      <c r="V50" s="1061"/>
      <c r="W50" s="1061"/>
      <c r="X50" s="1061"/>
      <c r="Y50" s="1061"/>
      <c r="Z50" s="1061"/>
      <c r="AA50" s="1061"/>
      <c r="AB50" s="1061"/>
      <c r="AC50" s="1061"/>
      <c r="AD50" s="1061"/>
      <c r="AE50" s="1070"/>
      <c r="AF50" s="1071"/>
      <c r="AG50" s="1072"/>
      <c r="AH50" s="1072"/>
      <c r="AI50" s="1072"/>
      <c r="AJ50" s="1073"/>
      <c r="AK50" s="1060"/>
      <c r="AL50" s="1061"/>
      <c r="AM50" s="1061"/>
      <c r="AN50" s="1061"/>
      <c r="AO50" s="1061"/>
      <c r="AP50" s="1061"/>
      <c r="AQ50" s="1061"/>
      <c r="AR50" s="1061"/>
      <c r="AS50" s="1061"/>
      <c r="AT50" s="1061"/>
      <c r="AU50" s="1061"/>
      <c r="AV50" s="1061"/>
      <c r="AW50" s="1061"/>
      <c r="AX50" s="1061"/>
      <c r="AY50" s="1061"/>
      <c r="AZ50" s="1062"/>
      <c r="BA50" s="1062"/>
      <c r="BB50" s="1062"/>
      <c r="BC50" s="1062"/>
      <c r="BD50" s="1062"/>
      <c r="BE50" s="1008"/>
      <c r="BF50" s="1008"/>
      <c r="BG50" s="1008"/>
      <c r="BH50" s="1008"/>
      <c r="BI50" s="1009"/>
      <c r="BJ50" s="232"/>
      <c r="BK50" s="232"/>
      <c r="BL50" s="232"/>
      <c r="BM50" s="232"/>
      <c r="BN50" s="232"/>
      <c r="BO50" s="241"/>
      <c r="BP50" s="241"/>
      <c r="BQ50" s="238">
        <v>44</v>
      </c>
      <c r="BR50" s="239"/>
      <c r="BS50" s="1028"/>
      <c r="BT50" s="1029"/>
      <c r="BU50" s="1029"/>
      <c r="BV50" s="1029"/>
      <c r="BW50" s="1029"/>
      <c r="BX50" s="1029"/>
      <c r="BY50" s="1029"/>
      <c r="BZ50" s="1029"/>
      <c r="CA50" s="1029"/>
      <c r="CB50" s="1029"/>
      <c r="CC50" s="1029"/>
      <c r="CD50" s="1029"/>
      <c r="CE50" s="1029"/>
      <c r="CF50" s="1029"/>
      <c r="CG50" s="1050"/>
      <c r="CH50" s="1025"/>
      <c r="CI50" s="1026"/>
      <c r="CJ50" s="1026"/>
      <c r="CK50" s="1026"/>
      <c r="CL50" s="1027"/>
      <c r="CM50" s="1025"/>
      <c r="CN50" s="1026"/>
      <c r="CO50" s="1026"/>
      <c r="CP50" s="1026"/>
      <c r="CQ50" s="1027"/>
      <c r="CR50" s="1025"/>
      <c r="CS50" s="1026"/>
      <c r="CT50" s="1026"/>
      <c r="CU50" s="1026"/>
      <c r="CV50" s="1027"/>
      <c r="CW50" s="1025"/>
      <c r="CX50" s="1026"/>
      <c r="CY50" s="1026"/>
      <c r="CZ50" s="1026"/>
      <c r="DA50" s="1027"/>
      <c r="DB50" s="1025"/>
      <c r="DC50" s="1026"/>
      <c r="DD50" s="1026"/>
      <c r="DE50" s="1026"/>
      <c r="DF50" s="1027"/>
      <c r="DG50" s="1025"/>
      <c r="DH50" s="1026"/>
      <c r="DI50" s="1026"/>
      <c r="DJ50" s="1026"/>
      <c r="DK50" s="1027"/>
      <c r="DL50" s="1025"/>
      <c r="DM50" s="1026"/>
      <c r="DN50" s="1026"/>
      <c r="DO50" s="1026"/>
      <c r="DP50" s="1027"/>
      <c r="DQ50" s="1025"/>
      <c r="DR50" s="1026"/>
      <c r="DS50" s="1026"/>
      <c r="DT50" s="1026"/>
      <c r="DU50" s="1027"/>
      <c r="DV50" s="1028"/>
      <c r="DW50" s="1029"/>
      <c r="DX50" s="1029"/>
      <c r="DY50" s="1029"/>
      <c r="DZ50" s="1030"/>
      <c r="EA50" s="230"/>
    </row>
    <row r="51" spans="1:131" ht="26.25" customHeight="1" x14ac:dyDescent="0.15">
      <c r="A51" s="238">
        <v>24</v>
      </c>
      <c r="B51" s="1066"/>
      <c r="C51" s="1067"/>
      <c r="D51" s="1067"/>
      <c r="E51" s="1067"/>
      <c r="F51" s="1067"/>
      <c r="G51" s="1067"/>
      <c r="H51" s="1067"/>
      <c r="I51" s="1067"/>
      <c r="J51" s="1067"/>
      <c r="K51" s="1067"/>
      <c r="L51" s="1067"/>
      <c r="M51" s="1067"/>
      <c r="N51" s="1067"/>
      <c r="O51" s="1067"/>
      <c r="P51" s="1068"/>
      <c r="Q51" s="1069"/>
      <c r="R51" s="1061"/>
      <c r="S51" s="1061"/>
      <c r="T51" s="1061"/>
      <c r="U51" s="1061"/>
      <c r="V51" s="1061"/>
      <c r="W51" s="1061"/>
      <c r="X51" s="1061"/>
      <c r="Y51" s="1061"/>
      <c r="Z51" s="1061"/>
      <c r="AA51" s="1061"/>
      <c r="AB51" s="1061"/>
      <c r="AC51" s="1061"/>
      <c r="AD51" s="1061"/>
      <c r="AE51" s="1070"/>
      <c r="AF51" s="1071"/>
      <c r="AG51" s="1072"/>
      <c r="AH51" s="1072"/>
      <c r="AI51" s="1072"/>
      <c r="AJ51" s="1073"/>
      <c r="AK51" s="1060"/>
      <c r="AL51" s="1061"/>
      <c r="AM51" s="1061"/>
      <c r="AN51" s="1061"/>
      <c r="AO51" s="1061"/>
      <c r="AP51" s="1061"/>
      <c r="AQ51" s="1061"/>
      <c r="AR51" s="1061"/>
      <c r="AS51" s="1061"/>
      <c r="AT51" s="1061"/>
      <c r="AU51" s="1061"/>
      <c r="AV51" s="1061"/>
      <c r="AW51" s="1061"/>
      <c r="AX51" s="1061"/>
      <c r="AY51" s="1061"/>
      <c r="AZ51" s="1062"/>
      <c r="BA51" s="1062"/>
      <c r="BB51" s="1062"/>
      <c r="BC51" s="1062"/>
      <c r="BD51" s="1062"/>
      <c r="BE51" s="1008"/>
      <c r="BF51" s="1008"/>
      <c r="BG51" s="1008"/>
      <c r="BH51" s="1008"/>
      <c r="BI51" s="1009"/>
      <c r="BJ51" s="232"/>
      <c r="BK51" s="232"/>
      <c r="BL51" s="232"/>
      <c r="BM51" s="232"/>
      <c r="BN51" s="232"/>
      <c r="BO51" s="241"/>
      <c r="BP51" s="241"/>
      <c r="BQ51" s="238">
        <v>45</v>
      </c>
      <c r="BR51" s="239"/>
      <c r="BS51" s="1028"/>
      <c r="BT51" s="1029"/>
      <c r="BU51" s="1029"/>
      <c r="BV51" s="1029"/>
      <c r="BW51" s="1029"/>
      <c r="BX51" s="1029"/>
      <c r="BY51" s="1029"/>
      <c r="BZ51" s="1029"/>
      <c r="CA51" s="1029"/>
      <c r="CB51" s="1029"/>
      <c r="CC51" s="1029"/>
      <c r="CD51" s="1029"/>
      <c r="CE51" s="1029"/>
      <c r="CF51" s="1029"/>
      <c r="CG51" s="1050"/>
      <c r="CH51" s="1025"/>
      <c r="CI51" s="1026"/>
      <c r="CJ51" s="1026"/>
      <c r="CK51" s="1026"/>
      <c r="CL51" s="1027"/>
      <c r="CM51" s="1025"/>
      <c r="CN51" s="1026"/>
      <c r="CO51" s="1026"/>
      <c r="CP51" s="1026"/>
      <c r="CQ51" s="1027"/>
      <c r="CR51" s="1025"/>
      <c r="CS51" s="1026"/>
      <c r="CT51" s="1026"/>
      <c r="CU51" s="1026"/>
      <c r="CV51" s="1027"/>
      <c r="CW51" s="1025"/>
      <c r="CX51" s="1026"/>
      <c r="CY51" s="1026"/>
      <c r="CZ51" s="1026"/>
      <c r="DA51" s="1027"/>
      <c r="DB51" s="1025"/>
      <c r="DC51" s="1026"/>
      <c r="DD51" s="1026"/>
      <c r="DE51" s="1026"/>
      <c r="DF51" s="1027"/>
      <c r="DG51" s="1025"/>
      <c r="DH51" s="1026"/>
      <c r="DI51" s="1026"/>
      <c r="DJ51" s="1026"/>
      <c r="DK51" s="1027"/>
      <c r="DL51" s="1025"/>
      <c r="DM51" s="1026"/>
      <c r="DN51" s="1026"/>
      <c r="DO51" s="1026"/>
      <c r="DP51" s="1027"/>
      <c r="DQ51" s="1025"/>
      <c r="DR51" s="1026"/>
      <c r="DS51" s="1026"/>
      <c r="DT51" s="1026"/>
      <c r="DU51" s="1027"/>
      <c r="DV51" s="1028"/>
      <c r="DW51" s="1029"/>
      <c r="DX51" s="1029"/>
      <c r="DY51" s="1029"/>
      <c r="DZ51" s="1030"/>
      <c r="EA51" s="230"/>
    </row>
    <row r="52" spans="1:131" ht="26.25" customHeight="1" x14ac:dyDescent="0.15">
      <c r="A52" s="238">
        <v>25</v>
      </c>
      <c r="B52" s="1066"/>
      <c r="C52" s="1067"/>
      <c r="D52" s="1067"/>
      <c r="E52" s="1067"/>
      <c r="F52" s="1067"/>
      <c r="G52" s="1067"/>
      <c r="H52" s="1067"/>
      <c r="I52" s="1067"/>
      <c r="J52" s="1067"/>
      <c r="K52" s="1067"/>
      <c r="L52" s="1067"/>
      <c r="M52" s="1067"/>
      <c r="N52" s="1067"/>
      <c r="O52" s="1067"/>
      <c r="P52" s="1068"/>
      <c r="Q52" s="1069"/>
      <c r="R52" s="1061"/>
      <c r="S52" s="1061"/>
      <c r="T52" s="1061"/>
      <c r="U52" s="1061"/>
      <c r="V52" s="1061"/>
      <c r="W52" s="1061"/>
      <c r="X52" s="1061"/>
      <c r="Y52" s="1061"/>
      <c r="Z52" s="1061"/>
      <c r="AA52" s="1061"/>
      <c r="AB52" s="1061"/>
      <c r="AC52" s="1061"/>
      <c r="AD52" s="1061"/>
      <c r="AE52" s="1070"/>
      <c r="AF52" s="1071"/>
      <c r="AG52" s="1072"/>
      <c r="AH52" s="1072"/>
      <c r="AI52" s="1072"/>
      <c r="AJ52" s="1073"/>
      <c r="AK52" s="1060"/>
      <c r="AL52" s="1061"/>
      <c r="AM52" s="1061"/>
      <c r="AN52" s="1061"/>
      <c r="AO52" s="1061"/>
      <c r="AP52" s="1061"/>
      <c r="AQ52" s="1061"/>
      <c r="AR52" s="1061"/>
      <c r="AS52" s="1061"/>
      <c r="AT52" s="1061"/>
      <c r="AU52" s="1061"/>
      <c r="AV52" s="1061"/>
      <c r="AW52" s="1061"/>
      <c r="AX52" s="1061"/>
      <c r="AY52" s="1061"/>
      <c r="AZ52" s="1062"/>
      <c r="BA52" s="1062"/>
      <c r="BB52" s="1062"/>
      <c r="BC52" s="1062"/>
      <c r="BD52" s="1062"/>
      <c r="BE52" s="1008"/>
      <c r="BF52" s="1008"/>
      <c r="BG52" s="1008"/>
      <c r="BH52" s="1008"/>
      <c r="BI52" s="1009"/>
      <c r="BJ52" s="232"/>
      <c r="BK52" s="232"/>
      <c r="BL52" s="232"/>
      <c r="BM52" s="232"/>
      <c r="BN52" s="232"/>
      <c r="BO52" s="241"/>
      <c r="BP52" s="241"/>
      <c r="BQ52" s="238">
        <v>46</v>
      </c>
      <c r="BR52" s="239"/>
      <c r="BS52" s="1028"/>
      <c r="BT52" s="1029"/>
      <c r="BU52" s="1029"/>
      <c r="BV52" s="1029"/>
      <c r="BW52" s="1029"/>
      <c r="BX52" s="1029"/>
      <c r="BY52" s="1029"/>
      <c r="BZ52" s="1029"/>
      <c r="CA52" s="1029"/>
      <c r="CB52" s="1029"/>
      <c r="CC52" s="1029"/>
      <c r="CD52" s="1029"/>
      <c r="CE52" s="1029"/>
      <c r="CF52" s="1029"/>
      <c r="CG52" s="1050"/>
      <c r="CH52" s="1025"/>
      <c r="CI52" s="1026"/>
      <c r="CJ52" s="1026"/>
      <c r="CK52" s="1026"/>
      <c r="CL52" s="1027"/>
      <c r="CM52" s="1025"/>
      <c r="CN52" s="1026"/>
      <c r="CO52" s="1026"/>
      <c r="CP52" s="1026"/>
      <c r="CQ52" s="1027"/>
      <c r="CR52" s="1025"/>
      <c r="CS52" s="1026"/>
      <c r="CT52" s="1026"/>
      <c r="CU52" s="1026"/>
      <c r="CV52" s="1027"/>
      <c r="CW52" s="1025"/>
      <c r="CX52" s="1026"/>
      <c r="CY52" s="1026"/>
      <c r="CZ52" s="1026"/>
      <c r="DA52" s="1027"/>
      <c r="DB52" s="1025"/>
      <c r="DC52" s="1026"/>
      <c r="DD52" s="1026"/>
      <c r="DE52" s="1026"/>
      <c r="DF52" s="1027"/>
      <c r="DG52" s="1025"/>
      <c r="DH52" s="1026"/>
      <c r="DI52" s="1026"/>
      <c r="DJ52" s="1026"/>
      <c r="DK52" s="1027"/>
      <c r="DL52" s="1025"/>
      <c r="DM52" s="1026"/>
      <c r="DN52" s="1026"/>
      <c r="DO52" s="1026"/>
      <c r="DP52" s="1027"/>
      <c r="DQ52" s="1025"/>
      <c r="DR52" s="1026"/>
      <c r="DS52" s="1026"/>
      <c r="DT52" s="1026"/>
      <c r="DU52" s="1027"/>
      <c r="DV52" s="1028"/>
      <c r="DW52" s="1029"/>
      <c r="DX52" s="1029"/>
      <c r="DY52" s="1029"/>
      <c r="DZ52" s="1030"/>
      <c r="EA52" s="230"/>
    </row>
    <row r="53" spans="1:131" ht="26.25" customHeight="1" x14ac:dyDescent="0.15">
      <c r="A53" s="238">
        <v>26</v>
      </c>
      <c r="B53" s="1066"/>
      <c r="C53" s="1067"/>
      <c r="D53" s="1067"/>
      <c r="E53" s="1067"/>
      <c r="F53" s="1067"/>
      <c r="G53" s="1067"/>
      <c r="H53" s="1067"/>
      <c r="I53" s="1067"/>
      <c r="J53" s="1067"/>
      <c r="K53" s="1067"/>
      <c r="L53" s="1067"/>
      <c r="M53" s="1067"/>
      <c r="N53" s="1067"/>
      <c r="O53" s="1067"/>
      <c r="P53" s="1068"/>
      <c r="Q53" s="1069"/>
      <c r="R53" s="1061"/>
      <c r="S53" s="1061"/>
      <c r="T53" s="1061"/>
      <c r="U53" s="1061"/>
      <c r="V53" s="1061"/>
      <c r="W53" s="1061"/>
      <c r="X53" s="1061"/>
      <c r="Y53" s="1061"/>
      <c r="Z53" s="1061"/>
      <c r="AA53" s="1061"/>
      <c r="AB53" s="1061"/>
      <c r="AC53" s="1061"/>
      <c r="AD53" s="1061"/>
      <c r="AE53" s="1070"/>
      <c r="AF53" s="1071"/>
      <c r="AG53" s="1072"/>
      <c r="AH53" s="1072"/>
      <c r="AI53" s="1072"/>
      <c r="AJ53" s="1073"/>
      <c r="AK53" s="1060"/>
      <c r="AL53" s="1061"/>
      <c r="AM53" s="1061"/>
      <c r="AN53" s="1061"/>
      <c r="AO53" s="1061"/>
      <c r="AP53" s="1061"/>
      <c r="AQ53" s="1061"/>
      <c r="AR53" s="1061"/>
      <c r="AS53" s="1061"/>
      <c r="AT53" s="1061"/>
      <c r="AU53" s="1061"/>
      <c r="AV53" s="1061"/>
      <c r="AW53" s="1061"/>
      <c r="AX53" s="1061"/>
      <c r="AY53" s="1061"/>
      <c r="AZ53" s="1062"/>
      <c r="BA53" s="1062"/>
      <c r="BB53" s="1062"/>
      <c r="BC53" s="1062"/>
      <c r="BD53" s="1062"/>
      <c r="BE53" s="1008"/>
      <c r="BF53" s="1008"/>
      <c r="BG53" s="1008"/>
      <c r="BH53" s="1008"/>
      <c r="BI53" s="1009"/>
      <c r="BJ53" s="232"/>
      <c r="BK53" s="232"/>
      <c r="BL53" s="232"/>
      <c r="BM53" s="232"/>
      <c r="BN53" s="232"/>
      <c r="BO53" s="241"/>
      <c r="BP53" s="241"/>
      <c r="BQ53" s="238">
        <v>47</v>
      </c>
      <c r="BR53" s="239"/>
      <c r="BS53" s="1028"/>
      <c r="BT53" s="1029"/>
      <c r="BU53" s="1029"/>
      <c r="BV53" s="1029"/>
      <c r="BW53" s="1029"/>
      <c r="BX53" s="1029"/>
      <c r="BY53" s="1029"/>
      <c r="BZ53" s="1029"/>
      <c r="CA53" s="1029"/>
      <c r="CB53" s="1029"/>
      <c r="CC53" s="1029"/>
      <c r="CD53" s="1029"/>
      <c r="CE53" s="1029"/>
      <c r="CF53" s="1029"/>
      <c r="CG53" s="1050"/>
      <c r="CH53" s="1025"/>
      <c r="CI53" s="1026"/>
      <c r="CJ53" s="1026"/>
      <c r="CK53" s="1026"/>
      <c r="CL53" s="1027"/>
      <c r="CM53" s="1025"/>
      <c r="CN53" s="1026"/>
      <c r="CO53" s="1026"/>
      <c r="CP53" s="1026"/>
      <c r="CQ53" s="1027"/>
      <c r="CR53" s="1025"/>
      <c r="CS53" s="1026"/>
      <c r="CT53" s="1026"/>
      <c r="CU53" s="1026"/>
      <c r="CV53" s="1027"/>
      <c r="CW53" s="1025"/>
      <c r="CX53" s="1026"/>
      <c r="CY53" s="1026"/>
      <c r="CZ53" s="1026"/>
      <c r="DA53" s="1027"/>
      <c r="DB53" s="1025"/>
      <c r="DC53" s="1026"/>
      <c r="DD53" s="1026"/>
      <c r="DE53" s="1026"/>
      <c r="DF53" s="1027"/>
      <c r="DG53" s="1025"/>
      <c r="DH53" s="1026"/>
      <c r="DI53" s="1026"/>
      <c r="DJ53" s="1026"/>
      <c r="DK53" s="1027"/>
      <c r="DL53" s="1025"/>
      <c r="DM53" s="1026"/>
      <c r="DN53" s="1026"/>
      <c r="DO53" s="1026"/>
      <c r="DP53" s="1027"/>
      <c r="DQ53" s="1025"/>
      <c r="DR53" s="1026"/>
      <c r="DS53" s="1026"/>
      <c r="DT53" s="1026"/>
      <c r="DU53" s="1027"/>
      <c r="DV53" s="1028"/>
      <c r="DW53" s="1029"/>
      <c r="DX53" s="1029"/>
      <c r="DY53" s="1029"/>
      <c r="DZ53" s="1030"/>
      <c r="EA53" s="230"/>
    </row>
    <row r="54" spans="1:131" ht="26.25" customHeight="1" x14ac:dyDescent="0.15">
      <c r="A54" s="238">
        <v>27</v>
      </c>
      <c r="B54" s="1066"/>
      <c r="C54" s="1067"/>
      <c r="D54" s="1067"/>
      <c r="E54" s="1067"/>
      <c r="F54" s="1067"/>
      <c r="G54" s="1067"/>
      <c r="H54" s="1067"/>
      <c r="I54" s="1067"/>
      <c r="J54" s="1067"/>
      <c r="K54" s="1067"/>
      <c r="L54" s="1067"/>
      <c r="M54" s="1067"/>
      <c r="N54" s="1067"/>
      <c r="O54" s="1067"/>
      <c r="P54" s="1068"/>
      <c r="Q54" s="1069"/>
      <c r="R54" s="1061"/>
      <c r="S54" s="1061"/>
      <c r="T54" s="1061"/>
      <c r="U54" s="1061"/>
      <c r="V54" s="1061"/>
      <c r="W54" s="1061"/>
      <c r="X54" s="1061"/>
      <c r="Y54" s="1061"/>
      <c r="Z54" s="1061"/>
      <c r="AA54" s="1061"/>
      <c r="AB54" s="1061"/>
      <c r="AC54" s="1061"/>
      <c r="AD54" s="1061"/>
      <c r="AE54" s="1070"/>
      <c r="AF54" s="1071"/>
      <c r="AG54" s="1072"/>
      <c r="AH54" s="1072"/>
      <c r="AI54" s="1072"/>
      <c r="AJ54" s="1073"/>
      <c r="AK54" s="1060"/>
      <c r="AL54" s="1061"/>
      <c r="AM54" s="1061"/>
      <c r="AN54" s="1061"/>
      <c r="AO54" s="1061"/>
      <c r="AP54" s="1061"/>
      <c r="AQ54" s="1061"/>
      <c r="AR54" s="1061"/>
      <c r="AS54" s="1061"/>
      <c r="AT54" s="1061"/>
      <c r="AU54" s="1061"/>
      <c r="AV54" s="1061"/>
      <c r="AW54" s="1061"/>
      <c r="AX54" s="1061"/>
      <c r="AY54" s="1061"/>
      <c r="AZ54" s="1062"/>
      <c r="BA54" s="1062"/>
      <c r="BB54" s="1062"/>
      <c r="BC54" s="1062"/>
      <c r="BD54" s="1062"/>
      <c r="BE54" s="1008"/>
      <c r="BF54" s="1008"/>
      <c r="BG54" s="1008"/>
      <c r="BH54" s="1008"/>
      <c r="BI54" s="1009"/>
      <c r="BJ54" s="232"/>
      <c r="BK54" s="232"/>
      <c r="BL54" s="232"/>
      <c r="BM54" s="232"/>
      <c r="BN54" s="232"/>
      <c r="BO54" s="241"/>
      <c r="BP54" s="241"/>
      <c r="BQ54" s="238">
        <v>48</v>
      </c>
      <c r="BR54" s="239"/>
      <c r="BS54" s="1028"/>
      <c r="BT54" s="1029"/>
      <c r="BU54" s="1029"/>
      <c r="BV54" s="1029"/>
      <c r="BW54" s="1029"/>
      <c r="BX54" s="1029"/>
      <c r="BY54" s="1029"/>
      <c r="BZ54" s="1029"/>
      <c r="CA54" s="1029"/>
      <c r="CB54" s="1029"/>
      <c r="CC54" s="1029"/>
      <c r="CD54" s="1029"/>
      <c r="CE54" s="1029"/>
      <c r="CF54" s="1029"/>
      <c r="CG54" s="1050"/>
      <c r="CH54" s="1025"/>
      <c r="CI54" s="1026"/>
      <c r="CJ54" s="1026"/>
      <c r="CK54" s="1026"/>
      <c r="CL54" s="1027"/>
      <c r="CM54" s="1025"/>
      <c r="CN54" s="1026"/>
      <c r="CO54" s="1026"/>
      <c r="CP54" s="1026"/>
      <c r="CQ54" s="1027"/>
      <c r="CR54" s="1025"/>
      <c r="CS54" s="1026"/>
      <c r="CT54" s="1026"/>
      <c r="CU54" s="1026"/>
      <c r="CV54" s="1027"/>
      <c r="CW54" s="1025"/>
      <c r="CX54" s="1026"/>
      <c r="CY54" s="1026"/>
      <c r="CZ54" s="1026"/>
      <c r="DA54" s="1027"/>
      <c r="DB54" s="1025"/>
      <c r="DC54" s="1026"/>
      <c r="DD54" s="1026"/>
      <c r="DE54" s="1026"/>
      <c r="DF54" s="1027"/>
      <c r="DG54" s="1025"/>
      <c r="DH54" s="1026"/>
      <c r="DI54" s="1026"/>
      <c r="DJ54" s="1026"/>
      <c r="DK54" s="1027"/>
      <c r="DL54" s="1025"/>
      <c r="DM54" s="1026"/>
      <c r="DN54" s="1026"/>
      <c r="DO54" s="1026"/>
      <c r="DP54" s="1027"/>
      <c r="DQ54" s="1025"/>
      <c r="DR54" s="1026"/>
      <c r="DS54" s="1026"/>
      <c r="DT54" s="1026"/>
      <c r="DU54" s="1027"/>
      <c r="DV54" s="1028"/>
      <c r="DW54" s="1029"/>
      <c r="DX54" s="1029"/>
      <c r="DY54" s="1029"/>
      <c r="DZ54" s="1030"/>
      <c r="EA54" s="230"/>
    </row>
    <row r="55" spans="1:131" ht="26.25" customHeight="1" x14ac:dyDescent="0.15">
      <c r="A55" s="238">
        <v>28</v>
      </c>
      <c r="B55" s="1066"/>
      <c r="C55" s="1067"/>
      <c r="D55" s="1067"/>
      <c r="E55" s="1067"/>
      <c r="F55" s="1067"/>
      <c r="G55" s="1067"/>
      <c r="H55" s="1067"/>
      <c r="I55" s="1067"/>
      <c r="J55" s="1067"/>
      <c r="K55" s="1067"/>
      <c r="L55" s="1067"/>
      <c r="M55" s="1067"/>
      <c r="N55" s="1067"/>
      <c r="O55" s="1067"/>
      <c r="P55" s="1068"/>
      <c r="Q55" s="1069"/>
      <c r="R55" s="1061"/>
      <c r="S55" s="1061"/>
      <c r="T55" s="1061"/>
      <c r="U55" s="1061"/>
      <c r="V55" s="1061"/>
      <c r="W55" s="1061"/>
      <c r="X55" s="1061"/>
      <c r="Y55" s="1061"/>
      <c r="Z55" s="1061"/>
      <c r="AA55" s="1061"/>
      <c r="AB55" s="1061"/>
      <c r="AC55" s="1061"/>
      <c r="AD55" s="1061"/>
      <c r="AE55" s="1070"/>
      <c r="AF55" s="1071"/>
      <c r="AG55" s="1072"/>
      <c r="AH55" s="1072"/>
      <c r="AI55" s="1072"/>
      <c r="AJ55" s="1073"/>
      <c r="AK55" s="1060"/>
      <c r="AL55" s="1061"/>
      <c r="AM55" s="1061"/>
      <c r="AN55" s="1061"/>
      <c r="AO55" s="1061"/>
      <c r="AP55" s="1061"/>
      <c r="AQ55" s="1061"/>
      <c r="AR55" s="1061"/>
      <c r="AS55" s="1061"/>
      <c r="AT55" s="1061"/>
      <c r="AU55" s="1061"/>
      <c r="AV55" s="1061"/>
      <c r="AW55" s="1061"/>
      <c r="AX55" s="1061"/>
      <c r="AY55" s="1061"/>
      <c r="AZ55" s="1062"/>
      <c r="BA55" s="1062"/>
      <c r="BB55" s="1062"/>
      <c r="BC55" s="1062"/>
      <c r="BD55" s="1062"/>
      <c r="BE55" s="1008"/>
      <c r="BF55" s="1008"/>
      <c r="BG55" s="1008"/>
      <c r="BH55" s="1008"/>
      <c r="BI55" s="1009"/>
      <c r="BJ55" s="232"/>
      <c r="BK55" s="232"/>
      <c r="BL55" s="232"/>
      <c r="BM55" s="232"/>
      <c r="BN55" s="232"/>
      <c r="BO55" s="241"/>
      <c r="BP55" s="241"/>
      <c r="BQ55" s="238">
        <v>49</v>
      </c>
      <c r="BR55" s="239"/>
      <c r="BS55" s="1028"/>
      <c r="BT55" s="1029"/>
      <c r="BU55" s="1029"/>
      <c r="BV55" s="1029"/>
      <c r="BW55" s="1029"/>
      <c r="BX55" s="1029"/>
      <c r="BY55" s="1029"/>
      <c r="BZ55" s="1029"/>
      <c r="CA55" s="1029"/>
      <c r="CB55" s="1029"/>
      <c r="CC55" s="1029"/>
      <c r="CD55" s="1029"/>
      <c r="CE55" s="1029"/>
      <c r="CF55" s="1029"/>
      <c r="CG55" s="1050"/>
      <c r="CH55" s="1025"/>
      <c r="CI55" s="1026"/>
      <c r="CJ55" s="1026"/>
      <c r="CK55" s="1026"/>
      <c r="CL55" s="1027"/>
      <c r="CM55" s="1025"/>
      <c r="CN55" s="1026"/>
      <c r="CO55" s="1026"/>
      <c r="CP55" s="1026"/>
      <c r="CQ55" s="1027"/>
      <c r="CR55" s="1025"/>
      <c r="CS55" s="1026"/>
      <c r="CT55" s="1026"/>
      <c r="CU55" s="1026"/>
      <c r="CV55" s="1027"/>
      <c r="CW55" s="1025"/>
      <c r="CX55" s="1026"/>
      <c r="CY55" s="1026"/>
      <c r="CZ55" s="1026"/>
      <c r="DA55" s="1027"/>
      <c r="DB55" s="1025"/>
      <c r="DC55" s="1026"/>
      <c r="DD55" s="1026"/>
      <c r="DE55" s="1026"/>
      <c r="DF55" s="1027"/>
      <c r="DG55" s="1025"/>
      <c r="DH55" s="1026"/>
      <c r="DI55" s="1026"/>
      <c r="DJ55" s="1026"/>
      <c r="DK55" s="1027"/>
      <c r="DL55" s="1025"/>
      <c r="DM55" s="1026"/>
      <c r="DN55" s="1026"/>
      <c r="DO55" s="1026"/>
      <c r="DP55" s="1027"/>
      <c r="DQ55" s="1025"/>
      <c r="DR55" s="1026"/>
      <c r="DS55" s="1026"/>
      <c r="DT55" s="1026"/>
      <c r="DU55" s="1027"/>
      <c r="DV55" s="1028"/>
      <c r="DW55" s="1029"/>
      <c r="DX55" s="1029"/>
      <c r="DY55" s="1029"/>
      <c r="DZ55" s="1030"/>
      <c r="EA55" s="230"/>
    </row>
    <row r="56" spans="1:131" ht="26.25" customHeight="1" x14ac:dyDescent="0.15">
      <c r="A56" s="238">
        <v>29</v>
      </c>
      <c r="B56" s="1066"/>
      <c r="C56" s="1067"/>
      <c r="D56" s="1067"/>
      <c r="E56" s="1067"/>
      <c r="F56" s="1067"/>
      <c r="G56" s="1067"/>
      <c r="H56" s="1067"/>
      <c r="I56" s="1067"/>
      <c r="J56" s="1067"/>
      <c r="K56" s="1067"/>
      <c r="L56" s="1067"/>
      <c r="M56" s="1067"/>
      <c r="N56" s="1067"/>
      <c r="O56" s="1067"/>
      <c r="P56" s="1068"/>
      <c r="Q56" s="1069"/>
      <c r="R56" s="1061"/>
      <c r="S56" s="1061"/>
      <c r="T56" s="1061"/>
      <c r="U56" s="1061"/>
      <c r="V56" s="1061"/>
      <c r="W56" s="1061"/>
      <c r="X56" s="1061"/>
      <c r="Y56" s="1061"/>
      <c r="Z56" s="1061"/>
      <c r="AA56" s="1061"/>
      <c r="AB56" s="1061"/>
      <c r="AC56" s="1061"/>
      <c r="AD56" s="1061"/>
      <c r="AE56" s="1070"/>
      <c r="AF56" s="1071"/>
      <c r="AG56" s="1072"/>
      <c r="AH56" s="1072"/>
      <c r="AI56" s="1072"/>
      <c r="AJ56" s="1073"/>
      <c r="AK56" s="1060"/>
      <c r="AL56" s="1061"/>
      <c r="AM56" s="1061"/>
      <c r="AN56" s="1061"/>
      <c r="AO56" s="1061"/>
      <c r="AP56" s="1061"/>
      <c r="AQ56" s="1061"/>
      <c r="AR56" s="1061"/>
      <c r="AS56" s="1061"/>
      <c r="AT56" s="1061"/>
      <c r="AU56" s="1061"/>
      <c r="AV56" s="1061"/>
      <c r="AW56" s="1061"/>
      <c r="AX56" s="1061"/>
      <c r="AY56" s="1061"/>
      <c r="AZ56" s="1062"/>
      <c r="BA56" s="1062"/>
      <c r="BB56" s="1062"/>
      <c r="BC56" s="1062"/>
      <c r="BD56" s="1062"/>
      <c r="BE56" s="1008"/>
      <c r="BF56" s="1008"/>
      <c r="BG56" s="1008"/>
      <c r="BH56" s="1008"/>
      <c r="BI56" s="1009"/>
      <c r="BJ56" s="232"/>
      <c r="BK56" s="232"/>
      <c r="BL56" s="232"/>
      <c r="BM56" s="232"/>
      <c r="BN56" s="232"/>
      <c r="BO56" s="241"/>
      <c r="BP56" s="241"/>
      <c r="BQ56" s="238">
        <v>50</v>
      </c>
      <c r="BR56" s="239"/>
      <c r="BS56" s="1028"/>
      <c r="BT56" s="1029"/>
      <c r="BU56" s="1029"/>
      <c r="BV56" s="1029"/>
      <c r="BW56" s="1029"/>
      <c r="BX56" s="1029"/>
      <c r="BY56" s="1029"/>
      <c r="BZ56" s="1029"/>
      <c r="CA56" s="1029"/>
      <c r="CB56" s="1029"/>
      <c r="CC56" s="1029"/>
      <c r="CD56" s="1029"/>
      <c r="CE56" s="1029"/>
      <c r="CF56" s="1029"/>
      <c r="CG56" s="1050"/>
      <c r="CH56" s="1025"/>
      <c r="CI56" s="1026"/>
      <c r="CJ56" s="1026"/>
      <c r="CK56" s="1026"/>
      <c r="CL56" s="1027"/>
      <c r="CM56" s="1025"/>
      <c r="CN56" s="1026"/>
      <c r="CO56" s="1026"/>
      <c r="CP56" s="1026"/>
      <c r="CQ56" s="1027"/>
      <c r="CR56" s="1025"/>
      <c r="CS56" s="1026"/>
      <c r="CT56" s="1026"/>
      <c r="CU56" s="1026"/>
      <c r="CV56" s="1027"/>
      <c r="CW56" s="1025"/>
      <c r="CX56" s="1026"/>
      <c r="CY56" s="1026"/>
      <c r="CZ56" s="1026"/>
      <c r="DA56" s="1027"/>
      <c r="DB56" s="1025"/>
      <c r="DC56" s="1026"/>
      <c r="DD56" s="1026"/>
      <c r="DE56" s="1026"/>
      <c r="DF56" s="1027"/>
      <c r="DG56" s="1025"/>
      <c r="DH56" s="1026"/>
      <c r="DI56" s="1026"/>
      <c r="DJ56" s="1026"/>
      <c r="DK56" s="1027"/>
      <c r="DL56" s="1025"/>
      <c r="DM56" s="1026"/>
      <c r="DN56" s="1026"/>
      <c r="DO56" s="1026"/>
      <c r="DP56" s="1027"/>
      <c r="DQ56" s="1025"/>
      <c r="DR56" s="1026"/>
      <c r="DS56" s="1026"/>
      <c r="DT56" s="1026"/>
      <c r="DU56" s="1027"/>
      <c r="DV56" s="1028"/>
      <c r="DW56" s="1029"/>
      <c r="DX56" s="1029"/>
      <c r="DY56" s="1029"/>
      <c r="DZ56" s="1030"/>
      <c r="EA56" s="230"/>
    </row>
    <row r="57" spans="1:131" ht="26.25" customHeight="1" x14ac:dyDescent="0.15">
      <c r="A57" s="238">
        <v>30</v>
      </c>
      <c r="B57" s="1066"/>
      <c r="C57" s="1067"/>
      <c r="D57" s="1067"/>
      <c r="E57" s="1067"/>
      <c r="F57" s="1067"/>
      <c r="G57" s="1067"/>
      <c r="H57" s="1067"/>
      <c r="I57" s="1067"/>
      <c r="J57" s="1067"/>
      <c r="K57" s="1067"/>
      <c r="L57" s="1067"/>
      <c r="M57" s="1067"/>
      <c r="N57" s="1067"/>
      <c r="O57" s="1067"/>
      <c r="P57" s="1068"/>
      <c r="Q57" s="1069"/>
      <c r="R57" s="1061"/>
      <c r="S57" s="1061"/>
      <c r="T57" s="1061"/>
      <c r="U57" s="1061"/>
      <c r="V57" s="1061"/>
      <c r="W57" s="1061"/>
      <c r="X57" s="1061"/>
      <c r="Y57" s="1061"/>
      <c r="Z57" s="1061"/>
      <c r="AA57" s="1061"/>
      <c r="AB57" s="1061"/>
      <c r="AC57" s="1061"/>
      <c r="AD57" s="1061"/>
      <c r="AE57" s="1070"/>
      <c r="AF57" s="1071"/>
      <c r="AG57" s="1072"/>
      <c r="AH57" s="1072"/>
      <c r="AI57" s="1072"/>
      <c r="AJ57" s="1073"/>
      <c r="AK57" s="1060"/>
      <c r="AL57" s="1061"/>
      <c r="AM57" s="1061"/>
      <c r="AN57" s="1061"/>
      <c r="AO57" s="1061"/>
      <c r="AP57" s="1061"/>
      <c r="AQ57" s="1061"/>
      <c r="AR57" s="1061"/>
      <c r="AS57" s="1061"/>
      <c r="AT57" s="1061"/>
      <c r="AU57" s="1061"/>
      <c r="AV57" s="1061"/>
      <c r="AW57" s="1061"/>
      <c r="AX57" s="1061"/>
      <c r="AY57" s="1061"/>
      <c r="AZ57" s="1062"/>
      <c r="BA57" s="1062"/>
      <c r="BB57" s="1062"/>
      <c r="BC57" s="1062"/>
      <c r="BD57" s="1062"/>
      <c r="BE57" s="1008"/>
      <c r="BF57" s="1008"/>
      <c r="BG57" s="1008"/>
      <c r="BH57" s="1008"/>
      <c r="BI57" s="1009"/>
      <c r="BJ57" s="232"/>
      <c r="BK57" s="232"/>
      <c r="BL57" s="232"/>
      <c r="BM57" s="232"/>
      <c r="BN57" s="232"/>
      <c r="BO57" s="241"/>
      <c r="BP57" s="241"/>
      <c r="BQ57" s="238">
        <v>51</v>
      </c>
      <c r="BR57" s="239"/>
      <c r="BS57" s="1028"/>
      <c r="BT57" s="1029"/>
      <c r="BU57" s="1029"/>
      <c r="BV57" s="1029"/>
      <c r="BW57" s="1029"/>
      <c r="BX57" s="1029"/>
      <c r="BY57" s="1029"/>
      <c r="BZ57" s="1029"/>
      <c r="CA57" s="1029"/>
      <c r="CB57" s="1029"/>
      <c r="CC57" s="1029"/>
      <c r="CD57" s="1029"/>
      <c r="CE57" s="1029"/>
      <c r="CF57" s="1029"/>
      <c r="CG57" s="1050"/>
      <c r="CH57" s="1025"/>
      <c r="CI57" s="1026"/>
      <c r="CJ57" s="1026"/>
      <c r="CK57" s="1026"/>
      <c r="CL57" s="1027"/>
      <c r="CM57" s="1025"/>
      <c r="CN57" s="1026"/>
      <c r="CO57" s="1026"/>
      <c r="CP57" s="1026"/>
      <c r="CQ57" s="1027"/>
      <c r="CR57" s="1025"/>
      <c r="CS57" s="1026"/>
      <c r="CT57" s="1026"/>
      <c r="CU57" s="1026"/>
      <c r="CV57" s="1027"/>
      <c r="CW57" s="1025"/>
      <c r="CX57" s="1026"/>
      <c r="CY57" s="1026"/>
      <c r="CZ57" s="1026"/>
      <c r="DA57" s="1027"/>
      <c r="DB57" s="1025"/>
      <c r="DC57" s="1026"/>
      <c r="DD57" s="1026"/>
      <c r="DE57" s="1026"/>
      <c r="DF57" s="1027"/>
      <c r="DG57" s="1025"/>
      <c r="DH57" s="1026"/>
      <c r="DI57" s="1026"/>
      <c r="DJ57" s="1026"/>
      <c r="DK57" s="1027"/>
      <c r="DL57" s="1025"/>
      <c r="DM57" s="1026"/>
      <c r="DN57" s="1026"/>
      <c r="DO57" s="1026"/>
      <c r="DP57" s="1027"/>
      <c r="DQ57" s="1025"/>
      <c r="DR57" s="1026"/>
      <c r="DS57" s="1026"/>
      <c r="DT57" s="1026"/>
      <c r="DU57" s="1027"/>
      <c r="DV57" s="1028"/>
      <c r="DW57" s="1029"/>
      <c r="DX57" s="1029"/>
      <c r="DY57" s="1029"/>
      <c r="DZ57" s="1030"/>
      <c r="EA57" s="230"/>
    </row>
    <row r="58" spans="1:131" ht="26.25" customHeight="1" x14ac:dyDescent="0.15">
      <c r="A58" s="238">
        <v>31</v>
      </c>
      <c r="B58" s="1066"/>
      <c r="C58" s="1067"/>
      <c r="D58" s="1067"/>
      <c r="E58" s="1067"/>
      <c r="F58" s="1067"/>
      <c r="G58" s="1067"/>
      <c r="H58" s="1067"/>
      <c r="I58" s="1067"/>
      <c r="J58" s="1067"/>
      <c r="K58" s="1067"/>
      <c r="L58" s="1067"/>
      <c r="M58" s="1067"/>
      <c r="N58" s="1067"/>
      <c r="O58" s="1067"/>
      <c r="P58" s="1068"/>
      <c r="Q58" s="1069"/>
      <c r="R58" s="1061"/>
      <c r="S58" s="1061"/>
      <c r="T58" s="1061"/>
      <c r="U58" s="1061"/>
      <c r="V58" s="1061"/>
      <c r="W58" s="1061"/>
      <c r="X58" s="1061"/>
      <c r="Y58" s="1061"/>
      <c r="Z58" s="1061"/>
      <c r="AA58" s="1061"/>
      <c r="AB58" s="1061"/>
      <c r="AC58" s="1061"/>
      <c r="AD58" s="1061"/>
      <c r="AE58" s="1070"/>
      <c r="AF58" s="1071"/>
      <c r="AG58" s="1072"/>
      <c r="AH58" s="1072"/>
      <c r="AI58" s="1072"/>
      <c r="AJ58" s="1073"/>
      <c r="AK58" s="1060"/>
      <c r="AL58" s="1061"/>
      <c r="AM58" s="1061"/>
      <c r="AN58" s="1061"/>
      <c r="AO58" s="1061"/>
      <c r="AP58" s="1061"/>
      <c r="AQ58" s="1061"/>
      <c r="AR58" s="1061"/>
      <c r="AS58" s="1061"/>
      <c r="AT58" s="1061"/>
      <c r="AU58" s="1061"/>
      <c r="AV58" s="1061"/>
      <c r="AW58" s="1061"/>
      <c r="AX58" s="1061"/>
      <c r="AY58" s="1061"/>
      <c r="AZ58" s="1062"/>
      <c r="BA58" s="1062"/>
      <c r="BB58" s="1062"/>
      <c r="BC58" s="1062"/>
      <c r="BD58" s="1062"/>
      <c r="BE58" s="1008"/>
      <c r="BF58" s="1008"/>
      <c r="BG58" s="1008"/>
      <c r="BH58" s="1008"/>
      <c r="BI58" s="1009"/>
      <c r="BJ58" s="232"/>
      <c r="BK58" s="232"/>
      <c r="BL58" s="232"/>
      <c r="BM58" s="232"/>
      <c r="BN58" s="232"/>
      <c r="BO58" s="241"/>
      <c r="BP58" s="241"/>
      <c r="BQ58" s="238">
        <v>52</v>
      </c>
      <c r="BR58" s="239"/>
      <c r="BS58" s="1028"/>
      <c r="BT58" s="1029"/>
      <c r="BU58" s="1029"/>
      <c r="BV58" s="1029"/>
      <c r="BW58" s="1029"/>
      <c r="BX58" s="1029"/>
      <c r="BY58" s="1029"/>
      <c r="BZ58" s="1029"/>
      <c r="CA58" s="1029"/>
      <c r="CB58" s="1029"/>
      <c r="CC58" s="1029"/>
      <c r="CD58" s="1029"/>
      <c r="CE58" s="1029"/>
      <c r="CF58" s="1029"/>
      <c r="CG58" s="1050"/>
      <c r="CH58" s="1025"/>
      <c r="CI58" s="1026"/>
      <c r="CJ58" s="1026"/>
      <c r="CK58" s="1026"/>
      <c r="CL58" s="1027"/>
      <c r="CM58" s="1025"/>
      <c r="CN58" s="1026"/>
      <c r="CO58" s="1026"/>
      <c r="CP58" s="1026"/>
      <c r="CQ58" s="1027"/>
      <c r="CR58" s="1025"/>
      <c r="CS58" s="1026"/>
      <c r="CT58" s="1026"/>
      <c r="CU58" s="1026"/>
      <c r="CV58" s="1027"/>
      <c r="CW58" s="1025"/>
      <c r="CX58" s="1026"/>
      <c r="CY58" s="1026"/>
      <c r="CZ58" s="1026"/>
      <c r="DA58" s="1027"/>
      <c r="DB58" s="1025"/>
      <c r="DC58" s="1026"/>
      <c r="DD58" s="1026"/>
      <c r="DE58" s="1026"/>
      <c r="DF58" s="1027"/>
      <c r="DG58" s="1025"/>
      <c r="DH58" s="1026"/>
      <c r="DI58" s="1026"/>
      <c r="DJ58" s="1026"/>
      <c r="DK58" s="1027"/>
      <c r="DL58" s="1025"/>
      <c r="DM58" s="1026"/>
      <c r="DN58" s="1026"/>
      <c r="DO58" s="1026"/>
      <c r="DP58" s="1027"/>
      <c r="DQ58" s="1025"/>
      <c r="DR58" s="1026"/>
      <c r="DS58" s="1026"/>
      <c r="DT58" s="1026"/>
      <c r="DU58" s="1027"/>
      <c r="DV58" s="1028"/>
      <c r="DW58" s="1029"/>
      <c r="DX58" s="1029"/>
      <c r="DY58" s="1029"/>
      <c r="DZ58" s="1030"/>
      <c r="EA58" s="230"/>
    </row>
    <row r="59" spans="1:131" ht="26.25" customHeight="1" x14ac:dyDescent="0.15">
      <c r="A59" s="238">
        <v>32</v>
      </c>
      <c r="B59" s="1066"/>
      <c r="C59" s="1067"/>
      <c r="D59" s="1067"/>
      <c r="E59" s="1067"/>
      <c r="F59" s="1067"/>
      <c r="G59" s="1067"/>
      <c r="H59" s="1067"/>
      <c r="I59" s="1067"/>
      <c r="J59" s="1067"/>
      <c r="K59" s="1067"/>
      <c r="L59" s="1067"/>
      <c r="M59" s="1067"/>
      <c r="N59" s="1067"/>
      <c r="O59" s="1067"/>
      <c r="P59" s="1068"/>
      <c r="Q59" s="1069"/>
      <c r="R59" s="1061"/>
      <c r="S59" s="1061"/>
      <c r="T59" s="1061"/>
      <c r="U59" s="1061"/>
      <c r="V59" s="1061"/>
      <c r="W59" s="1061"/>
      <c r="X59" s="1061"/>
      <c r="Y59" s="1061"/>
      <c r="Z59" s="1061"/>
      <c r="AA59" s="1061"/>
      <c r="AB59" s="1061"/>
      <c r="AC59" s="1061"/>
      <c r="AD59" s="1061"/>
      <c r="AE59" s="1070"/>
      <c r="AF59" s="1071"/>
      <c r="AG59" s="1072"/>
      <c r="AH59" s="1072"/>
      <c r="AI59" s="1072"/>
      <c r="AJ59" s="1073"/>
      <c r="AK59" s="1060"/>
      <c r="AL59" s="1061"/>
      <c r="AM59" s="1061"/>
      <c r="AN59" s="1061"/>
      <c r="AO59" s="1061"/>
      <c r="AP59" s="1061"/>
      <c r="AQ59" s="1061"/>
      <c r="AR59" s="1061"/>
      <c r="AS59" s="1061"/>
      <c r="AT59" s="1061"/>
      <c r="AU59" s="1061"/>
      <c r="AV59" s="1061"/>
      <c r="AW59" s="1061"/>
      <c r="AX59" s="1061"/>
      <c r="AY59" s="1061"/>
      <c r="AZ59" s="1062"/>
      <c r="BA59" s="1062"/>
      <c r="BB59" s="1062"/>
      <c r="BC59" s="1062"/>
      <c r="BD59" s="1062"/>
      <c r="BE59" s="1008"/>
      <c r="BF59" s="1008"/>
      <c r="BG59" s="1008"/>
      <c r="BH59" s="1008"/>
      <c r="BI59" s="1009"/>
      <c r="BJ59" s="232"/>
      <c r="BK59" s="232"/>
      <c r="BL59" s="232"/>
      <c r="BM59" s="232"/>
      <c r="BN59" s="232"/>
      <c r="BO59" s="241"/>
      <c r="BP59" s="241"/>
      <c r="BQ59" s="238">
        <v>53</v>
      </c>
      <c r="BR59" s="239"/>
      <c r="BS59" s="1028"/>
      <c r="BT59" s="1029"/>
      <c r="BU59" s="1029"/>
      <c r="BV59" s="1029"/>
      <c r="BW59" s="1029"/>
      <c r="BX59" s="1029"/>
      <c r="BY59" s="1029"/>
      <c r="BZ59" s="1029"/>
      <c r="CA59" s="1029"/>
      <c r="CB59" s="1029"/>
      <c r="CC59" s="1029"/>
      <c r="CD59" s="1029"/>
      <c r="CE59" s="1029"/>
      <c r="CF59" s="1029"/>
      <c r="CG59" s="1050"/>
      <c r="CH59" s="1025"/>
      <c r="CI59" s="1026"/>
      <c r="CJ59" s="1026"/>
      <c r="CK59" s="1026"/>
      <c r="CL59" s="1027"/>
      <c r="CM59" s="1025"/>
      <c r="CN59" s="1026"/>
      <c r="CO59" s="1026"/>
      <c r="CP59" s="1026"/>
      <c r="CQ59" s="1027"/>
      <c r="CR59" s="1025"/>
      <c r="CS59" s="1026"/>
      <c r="CT59" s="1026"/>
      <c r="CU59" s="1026"/>
      <c r="CV59" s="1027"/>
      <c r="CW59" s="1025"/>
      <c r="CX59" s="1026"/>
      <c r="CY59" s="1026"/>
      <c r="CZ59" s="1026"/>
      <c r="DA59" s="1027"/>
      <c r="DB59" s="1025"/>
      <c r="DC59" s="1026"/>
      <c r="DD59" s="1026"/>
      <c r="DE59" s="1026"/>
      <c r="DF59" s="1027"/>
      <c r="DG59" s="1025"/>
      <c r="DH59" s="1026"/>
      <c r="DI59" s="1026"/>
      <c r="DJ59" s="1026"/>
      <c r="DK59" s="1027"/>
      <c r="DL59" s="1025"/>
      <c r="DM59" s="1026"/>
      <c r="DN59" s="1026"/>
      <c r="DO59" s="1026"/>
      <c r="DP59" s="1027"/>
      <c r="DQ59" s="1025"/>
      <c r="DR59" s="1026"/>
      <c r="DS59" s="1026"/>
      <c r="DT59" s="1026"/>
      <c r="DU59" s="1027"/>
      <c r="DV59" s="1028"/>
      <c r="DW59" s="1029"/>
      <c r="DX59" s="1029"/>
      <c r="DY59" s="1029"/>
      <c r="DZ59" s="1030"/>
      <c r="EA59" s="230"/>
    </row>
    <row r="60" spans="1:131" ht="26.25" customHeight="1" x14ac:dyDescent="0.15">
      <c r="A60" s="238">
        <v>33</v>
      </c>
      <c r="B60" s="1066"/>
      <c r="C60" s="1067"/>
      <c r="D60" s="1067"/>
      <c r="E60" s="1067"/>
      <c r="F60" s="1067"/>
      <c r="G60" s="1067"/>
      <c r="H60" s="1067"/>
      <c r="I60" s="1067"/>
      <c r="J60" s="1067"/>
      <c r="K60" s="1067"/>
      <c r="L60" s="1067"/>
      <c r="M60" s="1067"/>
      <c r="N60" s="1067"/>
      <c r="O60" s="1067"/>
      <c r="P60" s="1068"/>
      <c r="Q60" s="1069"/>
      <c r="R60" s="1061"/>
      <c r="S60" s="1061"/>
      <c r="T60" s="1061"/>
      <c r="U60" s="1061"/>
      <c r="V60" s="1061"/>
      <c r="W60" s="1061"/>
      <c r="X60" s="1061"/>
      <c r="Y60" s="1061"/>
      <c r="Z60" s="1061"/>
      <c r="AA60" s="1061"/>
      <c r="AB60" s="1061"/>
      <c r="AC60" s="1061"/>
      <c r="AD60" s="1061"/>
      <c r="AE60" s="1070"/>
      <c r="AF60" s="1071"/>
      <c r="AG60" s="1072"/>
      <c r="AH60" s="1072"/>
      <c r="AI60" s="1072"/>
      <c r="AJ60" s="1073"/>
      <c r="AK60" s="1060"/>
      <c r="AL60" s="1061"/>
      <c r="AM60" s="1061"/>
      <c r="AN60" s="1061"/>
      <c r="AO60" s="1061"/>
      <c r="AP60" s="1061"/>
      <c r="AQ60" s="1061"/>
      <c r="AR60" s="1061"/>
      <c r="AS60" s="1061"/>
      <c r="AT60" s="1061"/>
      <c r="AU60" s="1061"/>
      <c r="AV60" s="1061"/>
      <c r="AW60" s="1061"/>
      <c r="AX60" s="1061"/>
      <c r="AY60" s="1061"/>
      <c r="AZ60" s="1062"/>
      <c r="BA60" s="1062"/>
      <c r="BB60" s="1062"/>
      <c r="BC60" s="1062"/>
      <c r="BD60" s="1062"/>
      <c r="BE60" s="1008"/>
      <c r="BF60" s="1008"/>
      <c r="BG60" s="1008"/>
      <c r="BH60" s="1008"/>
      <c r="BI60" s="1009"/>
      <c r="BJ60" s="232"/>
      <c r="BK60" s="232"/>
      <c r="BL60" s="232"/>
      <c r="BM60" s="232"/>
      <c r="BN60" s="232"/>
      <c r="BO60" s="241"/>
      <c r="BP60" s="241"/>
      <c r="BQ60" s="238">
        <v>54</v>
      </c>
      <c r="BR60" s="239"/>
      <c r="BS60" s="1028"/>
      <c r="BT60" s="1029"/>
      <c r="BU60" s="1029"/>
      <c r="BV60" s="1029"/>
      <c r="BW60" s="1029"/>
      <c r="BX60" s="1029"/>
      <c r="BY60" s="1029"/>
      <c r="BZ60" s="1029"/>
      <c r="CA60" s="1029"/>
      <c r="CB60" s="1029"/>
      <c r="CC60" s="1029"/>
      <c r="CD60" s="1029"/>
      <c r="CE60" s="1029"/>
      <c r="CF60" s="1029"/>
      <c r="CG60" s="1050"/>
      <c r="CH60" s="1025"/>
      <c r="CI60" s="1026"/>
      <c r="CJ60" s="1026"/>
      <c r="CK60" s="1026"/>
      <c r="CL60" s="1027"/>
      <c r="CM60" s="1025"/>
      <c r="CN60" s="1026"/>
      <c r="CO60" s="1026"/>
      <c r="CP60" s="1026"/>
      <c r="CQ60" s="1027"/>
      <c r="CR60" s="1025"/>
      <c r="CS60" s="1026"/>
      <c r="CT60" s="1026"/>
      <c r="CU60" s="1026"/>
      <c r="CV60" s="1027"/>
      <c r="CW60" s="1025"/>
      <c r="CX60" s="1026"/>
      <c r="CY60" s="1026"/>
      <c r="CZ60" s="1026"/>
      <c r="DA60" s="1027"/>
      <c r="DB60" s="1025"/>
      <c r="DC60" s="1026"/>
      <c r="DD60" s="1026"/>
      <c r="DE60" s="1026"/>
      <c r="DF60" s="1027"/>
      <c r="DG60" s="1025"/>
      <c r="DH60" s="1026"/>
      <c r="DI60" s="1026"/>
      <c r="DJ60" s="1026"/>
      <c r="DK60" s="1027"/>
      <c r="DL60" s="1025"/>
      <c r="DM60" s="1026"/>
      <c r="DN60" s="1026"/>
      <c r="DO60" s="1026"/>
      <c r="DP60" s="1027"/>
      <c r="DQ60" s="1025"/>
      <c r="DR60" s="1026"/>
      <c r="DS60" s="1026"/>
      <c r="DT60" s="1026"/>
      <c r="DU60" s="1027"/>
      <c r="DV60" s="1028"/>
      <c r="DW60" s="1029"/>
      <c r="DX60" s="1029"/>
      <c r="DY60" s="1029"/>
      <c r="DZ60" s="1030"/>
      <c r="EA60" s="230"/>
    </row>
    <row r="61" spans="1:131" ht="26.25" customHeight="1" thickBot="1" x14ac:dyDescent="0.2">
      <c r="A61" s="238">
        <v>34</v>
      </c>
      <c r="B61" s="1066"/>
      <c r="C61" s="1067"/>
      <c r="D61" s="1067"/>
      <c r="E61" s="1067"/>
      <c r="F61" s="1067"/>
      <c r="G61" s="1067"/>
      <c r="H61" s="1067"/>
      <c r="I61" s="1067"/>
      <c r="J61" s="1067"/>
      <c r="K61" s="1067"/>
      <c r="L61" s="1067"/>
      <c r="M61" s="1067"/>
      <c r="N61" s="1067"/>
      <c r="O61" s="1067"/>
      <c r="P61" s="1068"/>
      <c r="Q61" s="1069"/>
      <c r="R61" s="1061"/>
      <c r="S61" s="1061"/>
      <c r="T61" s="1061"/>
      <c r="U61" s="1061"/>
      <c r="V61" s="1061"/>
      <c r="W61" s="1061"/>
      <c r="X61" s="1061"/>
      <c r="Y61" s="1061"/>
      <c r="Z61" s="1061"/>
      <c r="AA61" s="1061"/>
      <c r="AB61" s="1061"/>
      <c r="AC61" s="1061"/>
      <c r="AD61" s="1061"/>
      <c r="AE61" s="1070"/>
      <c r="AF61" s="1071"/>
      <c r="AG61" s="1072"/>
      <c r="AH61" s="1072"/>
      <c r="AI61" s="1072"/>
      <c r="AJ61" s="1073"/>
      <c r="AK61" s="1060"/>
      <c r="AL61" s="1061"/>
      <c r="AM61" s="1061"/>
      <c r="AN61" s="1061"/>
      <c r="AO61" s="1061"/>
      <c r="AP61" s="1061"/>
      <c r="AQ61" s="1061"/>
      <c r="AR61" s="1061"/>
      <c r="AS61" s="1061"/>
      <c r="AT61" s="1061"/>
      <c r="AU61" s="1061"/>
      <c r="AV61" s="1061"/>
      <c r="AW61" s="1061"/>
      <c r="AX61" s="1061"/>
      <c r="AY61" s="1061"/>
      <c r="AZ61" s="1062"/>
      <c r="BA61" s="1062"/>
      <c r="BB61" s="1062"/>
      <c r="BC61" s="1062"/>
      <c r="BD61" s="1062"/>
      <c r="BE61" s="1008"/>
      <c r="BF61" s="1008"/>
      <c r="BG61" s="1008"/>
      <c r="BH61" s="1008"/>
      <c r="BI61" s="1009"/>
      <c r="BJ61" s="232"/>
      <c r="BK61" s="232"/>
      <c r="BL61" s="232"/>
      <c r="BM61" s="232"/>
      <c r="BN61" s="232"/>
      <c r="BO61" s="241"/>
      <c r="BP61" s="241"/>
      <c r="BQ61" s="238">
        <v>55</v>
      </c>
      <c r="BR61" s="239"/>
      <c r="BS61" s="1028"/>
      <c r="BT61" s="1029"/>
      <c r="BU61" s="1029"/>
      <c r="BV61" s="1029"/>
      <c r="BW61" s="1029"/>
      <c r="BX61" s="1029"/>
      <c r="BY61" s="1029"/>
      <c r="BZ61" s="1029"/>
      <c r="CA61" s="1029"/>
      <c r="CB61" s="1029"/>
      <c r="CC61" s="1029"/>
      <c r="CD61" s="1029"/>
      <c r="CE61" s="1029"/>
      <c r="CF61" s="1029"/>
      <c r="CG61" s="1050"/>
      <c r="CH61" s="1025"/>
      <c r="CI61" s="1026"/>
      <c r="CJ61" s="1026"/>
      <c r="CK61" s="1026"/>
      <c r="CL61" s="1027"/>
      <c r="CM61" s="1025"/>
      <c r="CN61" s="1026"/>
      <c r="CO61" s="1026"/>
      <c r="CP61" s="1026"/>
      <c r="CQ61" s="1027"/>
      <c r="CR61" s="1025"/>
      <c r="CS61" s="1026"/>
      <c r="CT61" s="1026"/>
      <c r="CU61" s="1026"/>
      <c r="CV61" s="1027"/>
      <c r="CW61" s="1025"/>
      <c r="CX61" s="1026"/>
      <c r="CY61" s="1026"/>
      <c r="CZ61" s="1026"/>
      <c r="DA61" s="1027"/>
      <c r="DB61" s="1025"/>
      <c r="DC61" s="1026"/>
      <c r="DD61" s="1026"/>
      <c r="DE61" s="1026"/>
      <c r="DF61" s="1027"/>
      <c r="DG61" s="1025"/>
      <c r="DH61" s="1026"/>
      <c r="DI61" s="1026"/>
      <c r="DJ61" s="1026"/>
      <c r="DK61" s="1027"/>
      <c r="DL61" s="1025"/>
      <c r="DM61" s="1026"/>
      <c r="DN61" s="1026"/>
      <c r="DO61" s="1026"/>
      <c r="DP61" s="1027"/>
      <c r="DQ61" s="1025"/>
      <c r="DR61" s="1026"/>
      <c r="DS61" s="1026"/>
      <c r="DT61" s="1026"/>
      <c r="DU61" s="1027"/>
      <c r="DV61" s="1028"/>
      <c r="DW61" s="1029"/>
      <c r="DX61" s="1029"/>
      <c r="DY61" s="1029"/>
      <c r="DZ61" s="1030"/>
      <c r="EA61" s="230"/>
    </row>
    <row r="62" spans="1:131" ht="26.25" customHeight="1" x14ac:dyDescent="0.15">
      <c r="A62" s="238">
        <v>35</v>
      </c>
      <c r="B62" s="1066"/>
      <c r="C62" s="1067"/>
      <c r="D62" s="1067"/>
      <c r="E62" s="1067"/>
      <c r="F62" s="1067"/>
      <c r="G62" s="1067"/>
      <c r="H62" s="1067"/>
      <c r="I62" s="1067"/>
      <c r="J62" s="1067"/>
      <c r="K62" s="1067"/>
      <c r="L62" s="1067"/>
      <c r="M62" s="1067"/>
      <c r="N62" s="1067"/>
      <c r="O62" s="1067"/>
      <c r="P62" s="1068"/>
      <c r="Q62" s="1069"/>
      <c r="R62" s="1061"/>
      <c r="S62" s="1061"/>
      <c r="T62" s="1061"/>
      <c r="U62" s="1061"/>
      <c r="V62" s="1061"/>
      <c r="W62" s="1061"/>
      <c r="X62" s="1061"/>
      <c r="Y62" s="1061"/>
      <c r="Z62" s="1061"/>
      <c r="AA62" s="1061"/>
      <c r="AB62" s="1061"/>
      <c r="AC62" s="1061"/>
      <c r="AD62" s="1061"/>
      <c r="AE62" s="1070"/>
      <c r="AF62" s="1071"/>
      <c r="AG62" s="1072"/>
      <c r="AH62" s="1072"/>
      <c r="AI62" s="1072"/>
      <c r="AJ62" s="1073"/>
      <c r="AK62" s="1060"/>
      <c r="AL62" s="1061"/>
      <c r="AM62" s="1061"/>
      <c r="AN62" s="1061"/>
      <c r="AO62" s="1061"/>
      <c r="AP62" s="1061"/>
      <c r="AQ62" s="1061"/>
      <c r="AR62" s="1061"/>
      <c r="AS62" s="1061"/>
      <c r="AT62" s="1061"/>
      <c r="AU62" s="1061"/>
      <c r="AV62" s="1061"/>
      <c r="AW62" s="1061"/>
      <c r="AX62" s="1061"/>
      <c r="AY62" s="1061"/>
      <c r="AZ62" s="1062"/>
      <c r="BA62" s="1062"/>
      <c r="BB62" s="1062"/>
      <c r="BC62" s="1062"/>
      <c r="BD62" s="1062"/>
      <c r="BE62" s="1008"/>
      <c r="BF62" s="1008"/>
      <c r="BG62" s="1008"/>
      <c r="BH62" s="1008"/>
      <c r="BI62" s="1009"/>
      <c r="BJ62" s="1063" t="s">
        <v>400</v>
      </c>
      <c r="BK62" s="1064"/>
      <c r="BL62" s="1064"/>
      <c r="BM62" s="1064"/>
      <c r="BN62" s="1065"/>
      <c r="BO62" s="241"/>
      <c r="BP62" s="241"/>
      <c r="BQ62" s="238">
        <v>56</v>
      </c>
      <c r="BR62" s="239"/>
      <c r="BS62" s="1028"/>
      <c r="BT62" s="1029"/>
      <c r="BU62" s="1029"/>
      <c r="BV62" s="1029"/>
      <c r="BW62" s="1029"/>
      <c r="BX62" s="1029"/>
      <c r="BY62" s="1029"/>
      <c r="BZ62" s="1029"/>
      <c r="CA62" s="1029"/>
      <c r="CB62" s="1029"/>
      <c r="CC62" s="1029"/>
      <c r="CD62" s="1029"/>
      <c r="CE62" s="1029"/>
      <c r="CF62" s="1029"/>
      <c r="CG62" s="1050"/>
      <c r="CH62" s="1025"/>
      <c r="CI62" s="1026"/>
      <c r="CJ62" s="1026"/>
      <c r="CK62" s="1026"/>
      <c r="CL62" s="1027"/>
      <c r="CM62" s="1025"/>
      <c r="CN62" s="1026"/>
      <c r="CO62" s="1026"/>
      <c r="CP62" s="1026"/>
      <c r="CQ62" s="1027"/>
      <c r="CR62" s="1025"/>
      <c r="CS62" s="1026"/>
      <c r="CT62" s="1026"/>
      <c r="CU62" s="1026"/>
      <c r="CV62" s="1027"/>
      <c r="CW62" s="1025"/>
      <c r="CX62" s="1026"/>
      <c r="CY62" s="1026"/>
      <c r="CZ62" s="1026"/>
      <c r="DA62" s="1027"/>
      <c r="DB62" s="1025"/>
      <c r="DC62" s="1026"/>
      <c r="DD62" s="1026"/>
      <c r="DE62" s="1026"/>
      <c r="DF62" s="1027"/>
      <c r="DG62" s="1025"/>
      <c r="DH62" s="1026"/>
      <c r="DI62" s="1026"/>
      <c r="DJ62" s="1026"/>
      <c r="DK62" s="1027"/>
      <c r="DL62" s="1025"/>
      <c r="DM62" s="1026"/>
      <c r="DN62" s="1026"/>
      <c r="DO62" s="1026"/>
      <c r="DP62" s="1027"/>
      <c r="DQ62" s="1025"/>
      <c r="DR62" s="1026"/>
      <c r="DS62" s="1026"/>
      <c r="DT62" s="1026"/>
      <c r="DU62" s="1027"/>
      <c r="DV62" s="1028"/>
      <c r="DW62" s="1029"/>
      <c r="DX62" s="1029"/>
      <c r="DY62" s="1029"/>
      <c r="DZ62" s="1030"/>
      <c r="EA62" s="230"/>
    </row>
    <row r="63" spans="1:131" ht="26.25" customHeight="1" thickBot="1" x14ac:dyDescent="0.2">
      <c r="A63" s="240" t="s">
        <v>379</v>
      </c>
      <c r="B63" s="973" t="s">
        <v>401</v>
      </c>
      <c r="C63" s="974"/>
      <c r="D63" s="974"/>
      <c r="E63" s="974"/>
      <c r="F63" s="974"/>
      <c r="G63" s="974"/>
      <c r="H63" s="974"/>
      <c r="I63" s="974"/>
      <c r="J63" s="974"/>
      <c r="K63" s="974"/>
      <c r="L63" s="974"/>
      <c r="M63" s="974"/>
      <c r="N63" s="974"/>
      <c r="O63" s="974"/>
      <c r="P63" s="984"/>
      <c r="Q63" s="998"/>
      <c r="R63" s="999"/>
      <c r="S63" s="999"/>
      <c r="T63" s="999"/>
      <c r="U63" s="999"/>
      <c r="V63" s="999"/>
      <c r="W63" s="999"/>
      <c r="X63" s="999"/>
      <c r="Y63" s="999"/>
      <c r="Z63" s="999"/>
      <c r="AA63" s="999"/>
      <c r="AB63" s="999"/>
      <c r="AC63" s="999"/>
      <c r="AD63" s="999"/>
      <c r="AE63" s="1056"/>
      <c r="AF63" s="1057">
        <v>4073</v>
      </c>
      <c r="AG63" s="995"/>
      <c r="AH63" s="995"/>
      <c r="AI63" s="995"/>
      <c r="AJ63" s="1058"/>
      <c r="AK63" s="1059"/>
      <c r="AL63" s="999"/>
      <c r="AM63" s="999"/>
      <c r="AN63" s="999"/>
      <c r="AO63" s="999"/>
      <c r="AP63" s="995">
        <v>4998</v>
      </c>
      <c r="AQ63" s="995"/>
      <c r="AR63" s="995"/>
      <c r="AS63" s="995"/>
      <c r="AT63" s="995"/>
      <c r="AU63" s="995">
        <v>3679</v>
      </c>
      <c r="AV63" s="995"/>
      <c r="AW63" s="995"/>
      <c r="AX63" s="995"/>
      <c r="AY63" s="995"/>
      <c r="AZ63" s="1053"/>
      <c r="BA63" s="1053"/>
      <c r="BB63" s="1053"/>
      <c r="BC63" s="1053"/>
      <c r="BD63" s="1053"/>
      <c r="BE63" s="996"/>
      <c r="BF63" s="996"/>
      <c r="BG63" s="996"/>
      <c r="BH63" s="996"/>
      <c r="BI63" s="997"/>
      <c r="BJ63" s="1054" t="s">
        <v>122</v>
      </c>
      <c r="BK63" s="989"/>
      <c r="BL63" s="989"/>
      <c r="BM63" s="989"/>
      <c r="BN63" s="1055"/>
      <c r="BO63" s="241"/>
      <c r="BP63" s="241"/>
      <c r="BQ63" s="238">
        <v>57</v>
      </c>
      <c r="BR63" s="239"/>
      <c r="BS63" s="1028"/>
      <c r="BT63" s="1029"/>
      <c r="BU63" s="1029"/>
      <c r="BV63" s="1029"/>
      <c r="BW63" s="1029"/>
      <c r="BX63" s="1029"/>
      <c r="BY63" s="1029"/>
      <c r="BZ63" s="1029"/>
      <c r="CA63" s="1029"/>
      <c r="CB63" s="1029"/>
      <c r="CC63" s="1029"/>
      <c r="CD63" s="1029"/>
      <c r="CE63" s="1029"/>
      <c r="CF63" s="1029"/>
      <c r="CG63" s="1050"/>
      <c r="CH63" s="1025"/>
      <c r="CI63" s="1026"/>
      <c r="CJ63" s="1026"/>
      <c r="CK63" s="1026"/>
      <c r="CL63" s="1027"/>
      <c r="CM63" s="1025"/>
      <c r="CN63" s="1026"/>
      <c r="CO63" s="1026"/>
      <c r="CP63" s="1026"/>
      <c r="CQ63" s="1027"/>
      <c r="CR63" s="1025"/>
      <c r="CS63" s="1026"/>
      <c r="CT63" s="1026"/>
      <c r="CU63" s="1026"/>
      <c r="CV63" s="1027"/>
      <c r="CW63" s="1025"/>
      <c r="CX63" s="1026"/>
      <c r="CY63" s="1026"/>
      <c r="CZ63" s="1026"/>
      <c r="DA63" s="1027"/>
      <c r="DB63" s="1025"/>
      <c r="DC63" s="1026"/>
      <c r="DD63" s="1026"/>
      <c r="DE63" s="1026"/>
      <c r="DF63" s="1027"/>
      <c r="DG63" s="1025"/>
      <c r="DH63" s="1026"/>
      <c r="DI63" s="1026"/>
      <c r="DJ63" s="1026"/>
      <c r="DK63" s="1027"/>
      <c r="DL63" s="1025"/>
      <c r="DM63" s="1026"/>
      <c r="DN63" s="1026"/>
      <c r="DO63" s="1026"/>
      <c r="DP63" s="1027"/>
      <c r="DQ63" s="1025"/>
      <c r="DR63" s="1026"/>
      <c r="DS63" s="1026"/>
      <c r="DT63" s="1026"/>
      <c r="DU63" s="1027"/>
      <c r="DV63" s="1028"/>
      <c r="DW63" s="1029"/>
      <c r="DX63" s="1029"/>
      <c r="DY63" s="1029"/>
      <c r="DZ63" s="1030"/>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1028"/>
      <c r="BT64" s="1029"/>
      <c r="BU64" s="1029"/>
      <c r="BV64" s="1029"/>
      <c r="BW64" s="1029"/>
      <c r="BX64" s="1029"/>
      <c r="BY64" s="1029"/>
      <c r="BZ64" s="1029"/>
      <c r="CA64" s="1029"/>
      <c r="CB64" s="1029"/>
      <c r="CC64" s="1029"/>
      <c r="CD64" s="1029"/>
      <c r="CE64" s="1029"/>
      <c r="CF64" s="1029"/>
      <c r="CG64" s="1050"/>
      <c r="CH64" s="1025"/>
      <c r="CI64" s="1026"/>
      <c r="CJ64" s="1026"/>
      <c r="CK64" s="1026"/>
      <c r="CL64" s="1027"/>
      <c r="CM64" s="1025"/>
      <c r="CN64" s="1026"/>
      <c r="CO64" s="1026"/>
      <c r="CP64" s="1026"/>
      <c r="CQ64" s="1027"/>
      <c r="CR64" s="1025"/>
      <c r="CS64" s="1026"/>
      <c r="CT64" s="1026"/>
      <c r="CU64" s="1026"/>
      <c r="CV64" s="1027"/>
      <c r="CW64" s="1025"/>
      <c r="CX64" s="1026"/>
      <c r="CY64" s="1026"/>
      <c r="CZ64" s="1026"/>
      <c r="DA64" s="1027"/>
      <c r="DB64" s="1025"/>
      <c r="DC64" s="1026"/>
      <c r="DD64" s="1026"/>
      <c r="DE64" s="1026"/>
      <c r="DF64" s="1027"/>
      <c r="DG64" s="1025"/>
      <c r="DH64" s="1026"/>
      <c r="DI64" s="1026"/>
      <c r="DJ64" s="1026"/>
      <c r="DK64" s="1027"/>
      <c r="DL64" s="1025"/>
      <c r="DM64" s="1026"/>
      <c r="DN64" s="1026"/>
      <c r="DO64" s="1026"/>
      <c r="DP64" s="1027"/>
      <c r="DQ64" s="1025"/>
      <c r="DR64" s="1026"/>
      <c r="DS64" s="1026"/>
      <c r="DT64" s="1026"/>
      <c r="DU64" s="1027"/>
      <c r="DV64" s="1028"/>
      <c r="DW64" s="1029"/>
      <c r="DX64" s="1029"/>
      <c r="DY64" s="1029"/>
      <c r="DZ64" s="1030"/>
      <c r="EA64" s="230"/>
    </row>
    <row r="65" spans="1:131" ht="26.25" customHeight="1" thickBot="1" x14ac:dyDescent="0.2">
      <c r="A65" s="232" t="s">
        <v>402</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1028"/>
      <c r="BT65" s="1029"/>
      <c r="BU65" s="1029"/>
      <c r="BV65" s="1029"/>
      <c r="BW65" s="1029"/>
      <c r="BX65" s="1029"/>
      <c r="BY65" s="1029"/>
      <c r="BZ65" s="1029"/>
      <c r="CA65" s="1029"/>
      <c r="CB65" s="1029"/>
      <c r="CC65" s="1029"/>
      <c r="CD65" s="1029"/>
      <c r="CE65" s="1029"/>
      <c r="CF65" s="1029"/>
      <c r="CG65" s="1050"/>
      <c r="CH65" s="1025"/>
      <c r="CI65" s="1026"/>
      <c r="CJ65" s="1026"/>
      <c r="CK65" s="1026"/>
      <c r="CL65" s="1027"/>
      <c r="CM65" s="1025"/>
      <c r="CN65" s="1026"/>
      <c r="CO65" s="1026"/>
      <c r="CP65" s="1026"/>
      <c r="CQ65" s="1027"/>
      <c r="CR65" s="1025"/>
      <c r="CS65" s="1026"/>
      <c r="CT65" s="1026"/>
      <c r="CU65" s="1026"/>
      <c r="CV65" s="1027"/>
      <c r="CW65" s="1025"/>
      <c r="CX65" s="1026"/>
      <c r="CY65" s="1026"/>
      <c r="CZ65" s="1026"/>
      <c r="DA65" s="1027"/>
      <c r="DB65" s="1025"/>
      <c r="DC65" s="1026"/>
      <c r="DD65" s="1026"/>
      <c r="DE65" s="1026"/>
      <c r="DF65" s="1027"/>
      <c r="DG65" s="1025"/>
      <c r="DH65" s="1026"/>
      <c r="DI65" s="1026"/>
      <c r="DJ65" s="1026"/>
      <c r="DK65" s="1027"/>
      <c r="DL65" s="1025"/>
      <c r="DM65" s="1026"/>
      <c r="DN65" s="1026"/>
      <c r="DO65" s="1026"/>
      <c r="DP65" s="1027"/>
      <c r="DQ65" s="1025"/>
      <c r="DR65" s="1026"/>
      <c r="DS65" s="1026"/>
      <c r="DT65" s="1026"/>
      <c r="DU65" s="1027"/>
      <c r="DV65" s="1028"/>
      <c r="DW65" s="1029"/>
      <c r="DX65" s="1029"/>
      <c r="DY65" s="1029"/>
      <c r="DZ65" s="1030"/>
      <c r="EA65" s="230"/>
    </row>
    <row r="66" spans="1:131" ht="26.25" customHeight="1" x14ac:dyDescent="0.15">
      <c r="A66" s="1031" t="s">
        <v>403</v>
      </c>
      <c r="B66" s="1032"/>
      <c r="C66" s="1032"/>
      <c r="D66" s="1032"/>
      <c r="E66" s="1032"/>
      <c r="F66" s="1032"/>
      <c r="G66" s="1032"/>
      <c r="H66" s="1032"/>
      <c r="I66" s="1032"/>
      <c r="J66" s="1032"/>
      <c r="K66" s="1032"/>
      <c r="L66" s="1032"/>
      <c r="M66" s="1032"/>
      <c r="N66" s="1032"/>
      <c r="O66" s="1032"/>
      <c r="P66" s="1033"/>
      <c r="Q66" s="1037" t="s">
        <v>383</v>
      </c>
      <c r="R66" s="1038"/>
      <c r="S66" s="1038"/>
      <c r="T66" s="1038"/>
      <c r="U66" s="1039"/>
      <c r="V66" s="1037" t="s">
        <v>384</v>
      </c>
      <c r="W66" s="1038"/>
      <c r="X66" s="1038"/>
      <c r="Y66" s="1038"/>
      <c r="Z66" s="1039"/>
      <c r="AA66" s="1037" t="s">
        <v>385</v>
      </c>
      <c r="AB66" s="1038"/>
      <c r="AC66" s="1038"/>
      <c r="AD66" s="1038"/>
      <c r="AE66" s="1039"/>
      <c r="AF66" s="1043" t="s">
        <v>386</v>
      </c>
      <c r="AG66" s="1044"/>
      <c r="AH66" s="1044"/>
      <c r="AI66" s="1044"/>
      <c r="AJ66" s="1045"/>
      <c r="AK66" s="1037" t="s">
        <v>387</v>
      </c>
      <c r="AL66" s="1032"/>
      <c r="AM66" s="1032"/>
      <c r="AN66" s="1032"/>
      <c r="AO66" s="1033"/>
      <c r="AP66" s="1037" t="s">
        <v>388</v>
      </c>
      <c r="AQ66" s="1038"/>
      <c r="AR66" s="1038"/>
      <c r="AS66" s="1038"/>
      <c r="AT66" s="1039"/>
      <c r="AU66" s="1037" t="s">
        <v>404</v>
      </c>
      <c r="AV66" s="1038"/>
      <c r="AW66" s="1038"/>
      <c r="AX66" s="1038"/>
      <c r="AY66" s="1039"/>
      <c r="AZ66" s="1037" t="s">
        <v>364</v>
      </c>
      <c r="BA66" s="1038"/>
      <c r="BB66" s="1038"/>
      <c r="BC66" s="1038"/>
      <c r="BD66" s="1051"/>
      <c r="BE66" s="241"/>
      <c r="BF66" s="241"/>
      <c r="BG66" s="241"/>
      <c r="BH66" s="241"/>
      <c r="BI66" s="241"/>
      <c r="BJ66" s="241"/>
      <c r="BK66" s="241"/>
      <c r="BL66" s="241"/>
      <c r="BM66" s="241"/>
      <c r="BN66" s="241"/>
      <c r="BO66" s="241"/>
      <c r="BP66" s="241"/>
      <c r="BQ66" s="238">
        <v>60</v>
      </c>
      <c r="BR66" s="243"/>
      <c r="BS66" s="981"/>
      <c r="BT66" s="982"/>
      <c r="BU66" s="982"/>
      <c r="BV66" s="982"/>
      <c r="BW66" s="982"/>
      <c r="BX66" s="982"/>
      <c r="BY66" s="982"/>
      <c r="BZ66" s="982"/>
      <c r="CA66" s="982"/>
      <c r="CB66" s="982"/>
      <c r="CC66" s="982"/>
      <c r="CD66" s="982"/>
      <c r="CE66" s="982"/>
      <c r="CF66" s="982"/>
      <c r="CG66" s="991"/>
      <c r="CH66" s="992"/>
      <c r="CI66" s="993"/>
      <c r="CJ66" s="993"/>
      <c r="CK66" s="993"/>
      <c r="CL66" s="994"/>
      <c r="CM66" s="992"/>
      <c r="CN66" s="993"/>
      <c r="CO66" s="993"/>
      <c r="CP66" s="993"/>
      <c r="CQ66" s="994"/>
      <c r="CR66" s="992"/>
      <c r="CS66" s="993"/>
      <c r="CT66" s="993"/>
      <c r="CU66" s="993"/>
      <c r="CV66" s="994"/>
      <c r="CW66" s="992"/>
      <c r="CX66" s="993"/>
      <c r="CY66" s="993"/>
      <c r="CZ66" s="993"/>
      <c r="DA66" s="994"/>
      <c r="DB66" s="992"/>
      <c r="DC66" s="993"/>
      <c r="DD66" s="993"/>
      <c r="DE66" s="993"/>
      <c r="DF66" s="994"/>
      <c r="DG66" s="992"/>
      <c r="DH66" s="993"/>
      <c r="DI66" s="993"/>
      <c r="DJ66" s="993"/>
      <c r="DK66" s="994"/>
      <c r="DL66" s="992"/>
      <c r="DM66" s="993"/>
      <c r="DN66" s="993"/>
      <c r="DO66" s="993"/>
      <c r="DP66" s="994"/>
      <c r="DQ66" s="992"/>
      <c r="DR66" s="993"/>
      <c r="DS66" s="993"/>
      <c r="DT66" s="993"/>
      <c r="DU66" s="994"/>
      <c r="DV66" s="981"/>
      <c r="DW66" s="982"/>
      <c r="DX66" s="982"/>
      <c r="DY66" s="982"/>
      <c r="DZ66" s="983"/>
      <c r="EA66" s="230"/>
    </row>
    <row r="67" spans="1:131" ht="26.25" customHeight="1" thickBot="1" x14ac:dyDescent="0.2">
      <c r="A67" s="1034"/>
      <c r="B67" s="1035"/>
      <c r="C67" s="1035"/>
      <c r="D67" s="1035"/>
      <c r="E67" s="1035"/>
      <c r="F67" s="1035"/>
      <c r="G67" s="1035"/>
      <c r="H67" s="1035"/>
      <c r="I67" s="1035"/>
      <c r="J67" s="1035"/>
      <c r="K67" s="1035"/>
      <c r="L67" s="1035"/>
      <c r="M67" s="1035"/>
      <c r="N67" s="1035"/>
      <c r="O67" s="1035"/>
      <c r="P67" s="1036"/>
      <c r="Q67" s="1040"/>
      <c r="R67" s="1041"/>
      <c r="S67" s="1041"/>
      <c r="T67" s="1041"/>
      <c r="U67" s="1042"/>
      <c r="V67" s="1040"/>
      <c r="W67" s="1041"/>
      <c r="X67" s="1041"/>
      <c r="Y67" s="1041"/>
      <c r="Z67" s="1042"/>
      <c r="AA67" s="1040"/>
      <c r="AB67" s="1041"/>
      <c r="AC67" s="1041"/>
      <c r="AD67" s="1041"/>
      <c r="AE67" s="1042"/>
      <c r="AF67" s="1046"/>
      <c r="AG67" s="1047"/>
      <c r="AH67" s="1047"/>
      <c r="AI67" s="1047"/>
      <c r="AJ67" s="1048"/>
      <c r="AK67" s="1049"/>
      <c r="AL67" s="1035"/>
      <c r="AM67" s="1035"/>
      <c r="AN67" s="1035"/>
      <c r="AO67" s="1036"/>
      <c r="AP67" s="1040"/>
      <c r="AQ67" s="1041"/>
      <c r="AR67" s="1041"/>
      <c r="AS67" s="1041"/>
      <c r="AT67" s="1042"/>
      <c r="AU67" s="1040"/>
      <c r="AV67" s="1041"/>
      <c r="AW67" s="1041"/>
      <c r="AX67" s="1041"/>
      <c r="AY67" s="1042"/>
      <c r="AZ67" s="1040"/>
      <c r="BA67" s="1041"/>
      <c r="BB67" s="1041"/>
      <c r="BC67" s="1041"/>
      <c r="BD67" s="1052"/>
      <c r="BE67" s="241"/>
      <c r="BF67" s="241"/>
      <c r="BG67" s="241"/>
      <c r="BH67" s="241"/>
      <c r="BI67" s="241"/>
      <c r="BJ67" s="241"/>
      <c r="BK67" s="241"/>
      <c r="BL67" s="241"/>
      <c r="BM67" s="241"/>
      <c r="BN67" s="241"/>
      <c r="BO67" s="241"/>
      <c r="BP67" s="241"/>
      <c r="BQ67" s="238">
        <v>61</v>
      </c>
      <c r="BR67" s="243"/>
      <c r="BS67" s="981"/>
      <c r="BT67" s="982"/>
      <c r="BU67" s="982"/>
      <c r="BV67" s="982"/>
      <c r="BW67" s="982"/>
      <c r="BX67" s="982"/>
      <c r="BY67" s="982"/>
      <c r="BZ67" s="982"/>
      <c r="CA67" s="982"/>
      <c r="CB67" s="982"/>
      <c r="CC67" s="982"/>
      <c r="CD67" s="982"/>
      <c r="CE67" s="982"/>
      <c r="CF67" s="982"/>
      <c r="CG67" s="991"/>
      <c r="CH67" s="992"/>
      <c r="CI67" s="993"/>
      <c r="CJ67" s="993"/>
      <c r="CK67" s="993"/>
      <c r="CL67" s="994"/>
      <c r="CM67" s="992"/>
      <c r="CN67" s="993"/>
      <c r="CO67" s="993"/>
      <c r="CP67" s="993"/>
      <c r="CQ67" s="994"/>
      <c r="CR67" s="992"/>
      <c r="CS67" s="993"/>
      <c r="CT67" s="993"/>
      <c r="CU67" s="993"/>
      <c r="CV67" s="994"/>
      <c r="CW67" s="992"/>
      <c r="CX67" s="993"/>
      <c r="CY67" s="993"/>
      <c r="CZ67" s="993"/>
      <c r="DA67" s="994"/>
      <c r="DB67" s="992"/>
      <c r="DC67" s="993"/>
      <c r="DD67" s="993"/>
      <c r="DE67" s="993"/>
      <c r="DF67" s="994"/>
      <c r="DG67" s="992"/>
      <c r="DH67" s="993"/>
      <c r="DI67" s="993"/>
      <c r="DJ67" s="993"/>
      <c r="DK67" s="994"/>
      <c r="DL67" s="992"/>
      <c r="DM67" s="993"/>
      <c r="DN67" s="993"/>
      <c r="DO67" s="993"/>
      <c r="DP67" s="994"/>
      <c r="DQ67" s="992"/>
      <c r="DR67" s="993"/>
      <c r="DS67" s="993"/>
      <c r="DT67" s="993"/>
      <c r="DU67" s="994"/>
      <c r="DV67" s="981"/>
      <c r="DW67" s="982"/>
      <c r="DX67" s="982"/>
      <c r="DY67" s="982"/>
      <c r="DZ67" s="983"/>
      <c r="EA67" s="230"/>
    </row>
    <row r="68" spans="1:131" ht="26.25" customHeight="1" thickTop="1" x14ac:dyDescent="0.15">
      <c r="A68" s="236">
        <v>1</v>
      </c>
      <c r="B68" s="1021" t="s">
        <v>553</v>
      </c>
      <c r="C68" s="1022"/>
      <c r="D68" s="1022"/>
      <c r="E68" s="1022"/>
      <c r="F68" s="1022"/>
      <c r="G68" s="1022"/>
      <c r="H68" s="1022"/>
      <c r="I68" s="1022"/>
      <c r="J68" s="1022"/>
      <c r="K68" s="1022"/>
      <c r="L68" s="1022"/>
      <c r="M68" s="1022"/>
      <c r="N68" s="1022"/>
      <c r="O68" s="1022"/>
      <c r="P68" s="1023"/>
      <c r="Q68" s="1024">
        <v>5250</v>
      </c>
      <c r="R68" s="1018"/>
      <c r="S68" s="1018"/>
      <c r="T68" s="1018"/>
      <c r="U68" s="1018"/>
      <c r="V68" s="1018">
        <v>5104</v>
      </c>
      <c r="W68" s="1018"/>
      <c r="X68" s="1018"/>
      <c r="Y68" s="1018"/>
      <c r="Z68" s="1018"/>
      <c r="AA68" s="1018">
        <v>146</v>
      </c>
      <c r="AB68" s="1018"/>
      <c r="AC68" s="1018"/>
      <c r="AD68" s="1018"/>
      <c r="AE68" s="1018"/>
      <c r="AF68" s="1018">
        <v>146</v>
      </c>
      <c r="AG68" s="1018"/>
      <c r="AH68" s="1018"/>
      <c r="AI68" s="1018"/>
      <c r="AJ68" s="1018"/>
      <c r="AK68" s="1018">
        <v>2418</v>
      </c>
      <c r="AL68" s="1018"/>
      <c r="AM68" s="1018"/>
      <c r="AN68" s="1018"/>
      <c r="AO68" s="1018"/>
      <c r="AP68" s="1018">
        <v>0</v>
      </c>
      <c r="AQ68" s="1018"/>
      <c r="AR68" s="1018"/>
      <c r="AS68" s="1018"/>
      <c r="AT68" s="1018"/>
      <c r="AU68" s="1018" t="s">
        <v>492</v>
      </c>
      <c r="AV68" s="1018"/>
      <c r="AW68" s="1018"/>
      <c r="AX68" s="1018"/>
      <c r="AY68" s="1018"/>
      <c r="AZ68" s="1019"/>
      <c r="BA68" s="1019"/>
      <c r="BB68" s="1019"/>
      <c r="BC68" s="1019"/>
      <c r="BD68" s="1020"/>
      <c r="BE68" s="241"/>
      <c r="BF68" s="241"/>
      <c r="BG68" s="241"/>
      <c r="BH68" s="241"/>
      <c r="BI68" s="241"/>
      <c r="BJ68" s="241"/>
      <c r="BK68" s="241"/>
      <c r="BL68" s="241"/>
      <c r="BM68" s="241"/>
      <c r="BN68" s="241"/>
      <c r="BO68" s="241"/>
      <c r="BP68" s="241"/>
      <c r="BQ68" s="238">
        <v>62</v>
      </c>
      <c r="BR68" s="243"/>
      <c r="BS68" s="981"/>
      <c r="BT68" s="982"/>
      <c r="BU68" s="982"/>
      <c r="BV68" s="982"/>
      <c r="BW68" s="982"/>
      <c r="BX68" s="982"/>
      <c r="BY68" s="982"/>
      <c r="BZ68" s="982"/>
      <c r="CA68" s="982"/>
      <c r="CB68" s="982"/>
      <c r="CC68" s="982"/>
      <c r="CD68" s="982"/>
      <c r="CE68" s="982"/>
      <c r="CF68" s="982"/>
      <c r="CG68" s="991"/>
      <c r="CH68" s="992"/>
      <c r="CI68" s="993"/>
      <c r="CJ68" s="993"/>
      <c r="CK68" s="993"/>
      <c r="CL68" s="994"/>
      <c r="CM68" s="992"/>
      <c r="CN68" s="993"/>
      <c r="CO68" s="993"/>
      <c r="CP68" s="993"/>
      <c r="CQ68" s="994"/>
      <c r="CR68" s="992"/>
      <c r="CS68" s="993"/>
      <c r="CT68" s="993"/>
      <c r="CU68" s="993"/>
      <c r="CV68" s="994"/>
      <c r="CW68" s="992"/>
      <c r="CX68" s="993"/>
      <c r="CY68" s="993"/>
      <c r="CZ68" s="993"/>
      <c r="DA68" s="994"/>
      <c r="DB68" s="992"/>
      <c r="DC68" s="993"/>
      <c r="DD68" s="993"/>
      <c r="DE68" s="993"/>
      <c r="DF68" s="994"/>
      <c r="DG68" s="992"/>
      <c r="DH68" s="993"/>
      <c r="DI68" s="993"/>
      <c r="DJ68" s="993"/>
      <c r="DK68" s="994"/>
      <c r="DL68" s="992"/>
      <c r="DM68" s="993"/>
      <c r="DN68" s="993"/>
      <c r="DO68" s="993"/>
      <c r="DP68" s="994"/>
      <c r="DQ68" s="992"/>
      <c r="DR68" s="993"/>
      <c r="DS68" s="993"/>
      <c r="DT68" s="993"/>
      <c r="DU68" s="994"/>
      <c r="DV68" s="981"/>
      <c r="DW68" s="982"/>
      <c r="DX68" s="982"/>
      <c r="DY68" s="982"/>
      <c r="DZ68" s="983"/>
      <c r="EA68" s="230"/>
    </row>
    <row r="69" spans="1:131" ht="26.25" customHeight="1" x14ac:dyDescent="0.15">
      <c r="A69" s="238">
        <v>2</v>
      </c>
      <c r="B69" s="1010" t="s">
        <v>554</v>
      </c>
      <c r="C69" s="1011"/>
      <c r="D69" s="1011"/>
      <c r="E69" s="1011"/>
      <c r="F69" s="1011"/>
      <c r="G69" s="1011"/>
      <c r="H69" s="1011"/>
      <c r="I69" s="1011"/>
      <c r="J69" s="1011"/>
      <c r="K69" s="1011"/>
      <c r="L69" s="1011"/>
      <c r="M69" s="1011"/>
      <c r="N69" s="1011"/>
      <c r="O69" s="1011"/>
      <c r="P69" s="1012"/>
      <c r="Q69" s="1013">
        <v>221</v>
      </c>
      <c r="R69" s="1007"/>
      <c r="S69" s="1007"/>
      <c r="T69" s="1007"/>
      <c r="U69" s="1007"/>
      <c r="V69" s="1007">
        <v>213</v>
      </c>
      <c r="W69" s="1007"/>
      <c r="X69" s="1007"/>
      <c r="Y69" s="1007"/>
      <c r="Z69" s="1007"/>
      <c r="AA69" s="1007">
        <v>8</v>
      </c>
      <c r="AB69" s="1007"/>
      <c r="AC69" s="1007"/>
      <c r="AD69" s="1007"/>
      <c r="AE69" s="1007"/>
      <c r="AF69" s="1007">
        <v>8</v>
      </c>
      <c r="AG69" s="1007"/>
      <c r="AH69" s="1007"/>
      <c r="AI69" s="1007"/>
      <c r="AJ69" s="1007"/>
      <c r="AK69" s="1007" t="s">
        <v>492</v>
      </c>
      <c r="AL69" s="1007"/>
      <c r="AM69" s="1007"/>
      <c r="AN69" s="1007"/>
      <c r="AO69" s="1007"/>
      <c r="AP69" s="1007" t="s">
        <v>492</v>
      </c>
      <c r="AQ69" s="1007"/>
      <c r="AR69" s="1007"/>
      <c r="AS69" s="1007"/>
      <c r="AT69" s="1007"/>
      <c r="AU69" s="1007" t="s">
        <v>492</v>
      </c>
      <c r="AV69" s="1007"/>
      <c r="AW69" s="1007"/>
      <c r="AX69" s="1007"/>
      <c r="AY69" s="1007"/>
      <c r="AZ69" s="1008"/>
      <c r="BA69" s="1008"/>
      <c r="BB69" s="1008"/>
      <c r="BC69" s="1008"/>
      <c r="BD69" s="1009"/>
      <c r="BE69" s="241"/>
      <c r="BF69" s="241"/>
      <c r="BG69" s="241"/>
      <c r="BH69" s="241"/>
      <c r="BI69" s="241"/>
      <c r="BJ69" s="241"/>
      <c r="BK69" s="241"/>
      <c r="BL69" s="241"/>
      <c r="BM69" s="241"/>
      <c r="BN69" s="241"/>
      <c r="BO69" s="241"/>
      <c r="BP69" s="241"/>
      <c r="BQ69" s="238">
        <v>63</v>
      </c>
      <c r="BR69" s="243"/>
      <c r="BS69" s="981"/>
      <c r="BT69" s="982"/>
      <c r="BU69" s="982"/>
      <c r="BV69" s="982"/>
      <c r="BW69" s="982"/>
      <c r="BX69" s="982"/>
      <c r="BY69" s="982"/>
      <c r="BZ69" s="982"/>
      <c r="CA69" s="982"/>
      <c r="CB69" s="982"/>
      <c r="CC69" s="982"/>
      <c r="CD69" s="982"/>
      <c r="CE69" s="982"/>
      <c r="CF69" s="982"/>
      <c r="CG69" s="991"/>
      <c r="CH69" s="992"/>
      <c r="CI69" s="993"/>
      <c r="CJ69" s="993"/>
      <c r="CK69" s="993"/>
      <c r="CL69" s="994"/>
      <c r="CM69" s="992"/>
      <c r="CN69" s="993"/>
      <c r="CO69" s="993"/>
      <c r="CP69" s="993"/>
      <c r="CQ69" s="994"/>
      <c r="CR69" s="992"/>
      <c r="CS69" s="993"/>
      <c r="CT69" s="993"/>
      <c r="CU69" s="993"/>
      <c r="CV69" s="994"/>
      <c r="CW69" s="992"/>
      <c r="CX69" s="993"/>
      <c r="CY69" s="993"/>
      <c r="CZ69" s="993"/>
      <c r="DA69" s="994"/>
      <c r="DB69" s="992"/>
      <c r="DC69" s="993"/>
      <c r="DD69" s="993"/>
      <c r="DE69" s="993"/>
      <c r="DF69" s="994"/>
      <c r="DG69" s="992"/>
      <c r="DH69" s="993"/>
      <c r="DI69" s="993"/>
      <c r="DJ69" s="993"/>
      <c r="DK69" s="994"/>
      <c r="DL69" s="992"/>
      <c r="DM69" s="993"/>
      <c r="DN69" s="993"/>
      <c r="DO69" s="993"/>
      <c r="DP69" s="994"/>
      <c r="DQ69" s="992"/>
      <c r="DR69" s="993"/>
      <c r="DS69" s="993"/>
      <c r="DT69" s="993"/>
      <c r="DU69" s="994"/>
      <c r="DV69" s="981"/>
      <c r="DW69" s="982"/>
      <c r="DX69" s="982"/>
      <c r="DY69" s="982"/>
      <c r="DZ69" s="983"/>
      <c r="EA69" s="230"/>
    </row>
    <row r="70" spans="1:131" ht="26.25" customHeight="1" x14ac:dyDescent="0.15">
      <c r="A70" s="238">
        <v>3</v>
      </c>
      <c r="B70" s="1010" t="s">
        <v>555</v>
      </c>
      <c r="C70" s="1011"/>
      <c r="D70" s="1011"/>
      <c r="E70" s="1011"/>
      <c r="F70" s="1011"/>
      <c r="G70" s="1011"/>
      <c r="H70" s="1011"/>
      <c r="I70" s="1011"/>
      <c r="J70" s="1011"/>
      <c r="K70" s="1011"/>
      <c r="L70" s="1011"/>
      <c r="M70" s="1011"/>
      <c r="N70" s="1011"/>
      <c r="O70" s="1011"/>
      <c r="P70" s="1012"/>
      <c r="Q70" s="1013">
        <v>1310</v>
      </c>
      <c r="R70" s="1007"/>
      <c r="S70" s="1007"/>
      <c r="T70" s="1007"/>
      <c r="U70" s="1007"/>
      <c r="V70" s="1007">
        <v>1058</v>
      </c>
      <c r="W70" s="1007"/>
      <c r="X70" s="1007"/>
      <c r="Y70" s="1007"/>
      <c r="Z70" s="1007"/>
      <c r="AA70" s="1007">
        <v>252</v>
      </c>
      <c r="AB70" s="1007"/>
      <c r="AC70" s="1007"/>
      <c r="AD70" s="1007"/>
      <c r="AE70" s="1007"/>
      <c r="AF70" s="1007">
        <v>252</v>
      </c>
      <c r="AG70" s="1007"/>
      <c r="AH70" s="1007"/>
      <c r="AI70" s="1007"/>
      <c r="AJ70" s="1007"/>
      <c r="AK70" s="1007" t="s">
        <v>492</v>
      </c>
      <c r="AL70" s="1007"/>
      <c r="AM70" s="1007"/>
      <c r="AN70" s="1007"/>
      <c r="AO70" s="1007"/>
      <c r="AP70" s="1007">
        <v>1712</v>
      </c>
      <c r="AQ70" s="1007"/>
      <c r="AR70" s="1007"/>
      <c r="AS70" s="1007"/>
      <c r="AT70" s="1007"/>
      <c r="AU70" s="1007" t="s">
        <v>492</v>
      </c>
      <c r="AV70" s="1007"/>
      <c r="AW70" s="1007"/>
      <c r="AX70" s="1007"/>
      <c r="AY70" s="1007"/>
      <c r="AZ70" s="1008"/>
      <c r="BA70" s="1008"/>
      <c r="BB70" s="1008"/>
      <c r="BC70" s="1008"/>
      <c r="BD70" s="1009"/>
      <c r="BE70" s="241"/>
      <c r="BF70" s="241"/>
      <c r="BG70" s="241"/>
      <c r="BH70" s="241"/>
      <c r="BI70" s="241"/>
      <c r="BJ70" s="241"/>
      <c r="BK70" s="241"/>
      <c r="BL70" s="241"/>
      <c r="BM70" s="241"/>
      <c r="BN70" s="241"/>
      <c r="BO70" s="241"/>
      <c r="BP70" s="241"/>
      <c r="BQ70" s="238">
        <v>64</v>
      </c>
      <c r="BR70" s="243"/>
      <c r="BS70" s="981"/>
      <c r="BT70" s="982"/>
      <c r="BU70" s="982"/>
      <c r="BV70" s="982"/>
      <c r="BW70" s="982"/>
      <c r="BX70" s="982"/>
      <c r="BY70" s="982"/>
      <c r="BZ70" s="982"/>
      <c r="CA70" s="982"/>
      <c r="CB70" s="982"/>
      <c r="CC70" s="982"/>
      <c r="CD70" s="982"/>
      <c r="CE70" s="982"/>
      <c r="CF70" s="982"/>
      <c r="CG70" s="991"/>
      <c r="CH70" s="992"/>
      <c r="CI70" s="993"/>
      <c r="CJ70" s="993"/>
      <c r="CK70" s="993"/>
      <c r="CL70" s="994"/>
      <c r="CM70" s="992"/>
      <c r="CN70" s="993"/>
      <c r="CO70" s="993"/>
      <c r="CP70" s="993"/>
      <c r="CQ70" s="994"/>
      <c r="CR70" s="992"/>
      <c r="CS70" s="993"/>
      <c r="CT70" s="993"/>
      <c r="CU70" s="993"/>
      <c r="CV70" s="994"/>
      <c r="CW70" s="992"/>
      <c r="CX70" s="993"/>
      <c r="CY70" s="993"/>
      <c r="CZ70" s="993"/>
      <c r="DA70" s="994"/>
      <c r="DB70" s="992"/>
      <c r="DC70" s="993"/>
      <c r="DD70" s="993"/>
      <c r="DE70" s="993"/>
      <c r="DF70" s="994"/>
      <c r="DG70" s="992"/>
      <c r="DH70" s="993"/>
      <c r="DI70" s="993"/>
      <c r="DJ70" s="993"/>
      <c r="DK70" s="994"/>
      <c r="DL70" s="992"/>
      <c r="DM70" s="993"/>
      <c r="DN70" s="993"/>
      <c r="DO70" s="993"/>
      <c r="DP70" s="994"/>
      <c r="DQ70" s="992"/>
      <c r="DR70" s="993"/>
      <c r="DS70" s="993"/>
      <c r="DT70" s="993"/>
      <c r="DU70" s="994"/>
      <c r="DV70" s="981"/>
      <c r="DW70" s="982"/>
      <c r="DX70" s="982"/>
      <c r="DY70" s="982"/>
      <c r="DZ70" s="983"/>
      <c r="EA70" s="230"/>
    </row>
    <row r="71" spans="1:131" ht="26.25" customHeight="1" x14ac:dyDescent="0.15">
      <c r="A71" s="238">
        <v>4</v>
      </c>
      <c r="B71" s="1010" t="s">
        <v>556</v>
      </c>
      <c r="C71" s="1011"/>
      <c r="D71" s="1011"/>
      <c r="E71" s="1011"/>
      <c r="F71" s="1011"/>
      <c r="G71" s="1011"/>
      <c r="H71" s="1011"/>
      <c r="I71" s="1011"/>
      <c r="J71" s="1011"/>
      <c r="K71" s="1011"/>
      <c r="L71" s="1011"/>
      <c r="M71" s="1011"/>
      <c r="N71" s="1011"/>
      <c r="O71" s="1011"/>
      <c r="P71" s="1012"/>
      <c r="Q71" s="1013">
        <v>4387</v>
      </c>
      <c r="R71" s="1007"/>
      <c r="S71" s="1007"/>
      <c r="T71" s="1007"/>
      <c r="U71" s="1007"/>
      <c r="V71" s="1007">
        <v>3685</v>
      </c>
      <c r="W71" s="1007"/>
      <c r="X71" s="1007"/>
      <c r="Y71" s="1007"/>
      <c r="Z71" s="1007"/>
      <c r="AA71" s="1007">
        <v>702</v>
      </c>
      <c r="AB71" s="1007"/>
      <c r="AC71" s="1007"/>
      <c r="AD71" s="1007"/>
      <c r="AE71" s="1007"/>
      <c r="AF71" s="1007">
        <v>131</v>
      </c>
      <c r="AG71" s="1007"/>
      <c r="AH71" s="1007"/>
      <c r="AI71" s="1007"/>
      <c r="AJ71" s="1007"/>
      <c r="AK71" s="1007">
        <v>193</v>
      </c>
      <c r="AL71" s="1007"/>
      <c r="AM71" s="1007"/>
      <c r="AN71" s="1007"/>
      <c r="AO71" s="1007"/>
      <c r="AP71" s="1007" t="s">
        <v>492</v>
      </c>
      <c r="AQ71" s="1007"/>
      <c r="AR71" s="1007"/>
      <c r="AS71" s="1007"/>
      <c r="AT71" s="1007"/>
      <c r="AU71" s="1007" t="s">
        <v>492</v>
      </c>
      <c r="AV71" s="1007"/>
      <c r="AW71" s="1007"/>
      <c r="AX71" s="1007"/>
      <c r="AY71" s="1007"/>
      <c r="AZ71" s="1008"/>
      <c r="BA71" s="1008"/>
      <c r="BB71" s="1008"/>
      <c r="BC71" s="1008"/>
      <c r="BD71" s="1009"/>
      <c r="BE71" s="241"/>
      <c r="BF71" s="241"/>
      <c r="BG71" s="241"/>
      <c r="BH71" s="241"/>
      <c r="BI71" s="241"/>
      <c r="BJ71" s="241"/>
      <c r="BK71" s="241"/>
      <c r="BL71" s="241"/>
      <c r="BM71" s="241"/>
      <c r="BN71" s="241"/>
      <c r="BO71" s="241"/>
      <c r="BP71" s="241"/>
      <c r="BQ71" s="238">
        <v>65</v>
      </c>
      <c r="BR71" s="243"/>
      <c r="BS71" s="981"/>
      <c r="BT71" s="982"/>
      <c r="BU71" s="982"/>
      <c r="BV71" s="982"/>
      <c r="BW71" s="982"/>
      <c r="BX71" s="982"/>
      <c r="BY71" s="982"/>
      <c r="BZ71" s="982"/>
      <c r="CA71" s="982"/>
      <c r="CB71" s="982"/>
      <c r="CC71" s="982"/>
      <c r="CD71" s="982"/>
      <c r="CE71" s="982"/>
      <c r="CF71" s="982"/>
      <c r="CG71" s="991"/>
      <c r="CH71" s="992"/>
      <c r="CI71" s="993"/>
      <c r="CJ71" s="993"/>
      <c r="CK71" s="993"/>
      <c r="CL71" s="994"/>
      <c r="CM71" s="992"/>
      <c r="CN71" s="993"/>
      <c r="CO71" s="993"/>
      <c r="CP71" s="993"/>
      <c r="CQ71" s="994"/>
      <c r="CR71" s="992"/>
      <c r="CS71" s="993"/>
      <c r="CT71" s="993"/>
      <c r="CU71" s="993"/>
      <c r="CV71" s="994"/>
      <c r="CW71" s="992"/>
      <c r="CX71" s="993"/>
      <c r="CY71" s="993"/>
      <c r="CZ71" s="993"/>
      <c r="DA71" s="994"/>
      <c r="DB71" s="992"/>
      <c r="DC71" s="993"/>
      <c r="DD71" s="993"/>
      <c r="DE71" s="993"/>
      <c r="DF71" s="994"/>
      <c r="DG71" s="992"/>
      <c r="DH71" s="993"/>
      <c r="DI71" s="993"/>
      <c r="DJ71" s="993"/>
      <c r="DK71" s="994"/>
      <c r="DL71" s="992"/>
      <c r="DM71" s="993"/>
      <c r="DN71" s="993"/>
      <c r="DO71" s="993"/>
      <c r="DP71" s="994"/>
      <c r="DQ71" s="992"/>
      <c r="DR71" s="993"/>
      <c r="DS71" s="993"/>
      <c r="DT71" s="993"/>
      <c r="DU71" s="994"/>
      <c r="DV71" s="981"/>
      <c r="DW71" s="982"/>
      <c r="DX71" s="982"/>
      <c r="DY71" s="982"/>
      <c r="DZ71" s="983"/>
      <c r="EA71" s="230"/>
    </row>
    <row r="72" spans="1:131" ht="26.25" customHeight="1" x14ac:dyDescent="0.15">
      <c r="A72" s="238">
        <v>5</v>
      </c>
      <c r="B72" s="1010" t="s">
        <v>557</v>
      </c>
      <c r="C72" s="1011"/>
      <c r="D72" s="1011"/>
      <c r="E72" s="1011"/>
      <c r="F72" s="1011"/>
      <c r="G72" s="1011"/>
      <c r="H72" s="1011"/>
      <c r="I72" s="1011"/>
      <c r="J72" s="1011"/>
      <c r="K72" s="1011"/>
      <c r="L72" s="1011"/>
      <c r="M72" s="1011"/>
      <c r="N72" s="1011"/>
      <c r="O72" s="1011"/>
      <c r="P72" s="1012"/>
      <c r="Q72" s="1013">
        <v>270</v>
      </c>
      <c r="R72" s="1007"/>
      <c r="S72" s="1007"/>
      <c r="T72" s="1007"/>
      <c r="U72" s="1007"/>
      <c r="V72" s="1007">
        <v>247</v>
      </c>
      <c r="W72" s="1007"/>
      <c r="X72" s="1007"/>
      <c r="Y72" s="1007"/>
      <c r="Z72" s="1007"/>
      <c r="AA72" s="1007">
        <v>23</v>
      </c>
      <c r="AB72" s="1007"/>
      <c r="AC72" s="1007"/>
      <c r="AD72" s="1007"/>
      <c r="AE72" s="1007"/>
      <c r="AF72" s="1007">
        <v>23</v>
      </c>
      <c r="AG72" s="1007"/>
      <c r="AH72" s="1007"/>
      <c r="AI72" s="1007"/>
      <c r="AJ72" s="1007"/>
      <c r="AK72" s="1007" t="s">
        <v>492</v>
      </c>
      <c r="AL72" s="1007"/>
      <c r="AM72" s="1007"/>
      <c r="AN72" s="1007"/>
      <c r="AO72" s="1007"/>
      <c r="AP72" s="1007" t="s">
        <v>492</v>
      </c>
      <c r="AQ72" s="1007"/>
      <c r="AR72" s="1007"/>
      <c r="AS72" s="1007"/>
      <c r="AT72" s="1007"/>
      <c r="AU72" s="1007" t="s">
        <v>492</v>
      </c>
      <c r="AV72" s="1007"/>
      <c r="AW72" s="1007"/>
      <c r="AX72" s="1007"/>
      <c r="AY72" s="1007"/>
      <c r="AZ72" s="1008"/>
      <c r="BA72" s="1008"/>
      <c r="BB72" s="1008"/>
      <c r="BC72" s="1008"/>
      <c r="BD72" s="1009"/>
      <c r="BE72" s="241"/>
      <c r="BF72" s="241"/>
      <c r="BG72" s="241"/>
      <c r="BH72" s="241"/>
      <c r="BI72" s="241"/>
      <c r="BJ72" s="241"/>
      <c r="BK72" s="241"/>
      <c r="BL72" s="241"/>
      <c r="BM72" s="241"/>
      <c r="BN72" s="241"/>
      <c r="BO72" s="241"/>
      <c r="BP72" s="241"/>
      <c r="BQ72" s="238">
        <v>66</v>
      </c>
      <c r="BR72" s="243"/>
      <c r="BS72" s="981"/>
      <c r="BT72" s="982"/>
      <c r="BU72" s="982"/>
      <c r="BV72" s="982"/>
      <c r="BW72" s="982"/>
      <c r="BX72" s="982"/>
      <c r="BY72" s="982"/>
      <c r="BZ72" s="982"/>
      <c r="CA72" s="982"/>
      <c r="CB72" s="982"/>
      <c r="CC72" s="982"/>
      <c r="CD72" s="982"/>
      <c r="CE72" s="982"/>
      <c r="CF72" s="982"/>
      <c r="CG72" s="991"/>
      <c r="CH72" s="992"/>
      <c r="CI72" s="993"/>
      <c r="CJ72" s="993"/>
      <c r="CK72" s="993"/>
      <c r="CL72" s="994"/>
      <c r="CM72" s="992"/>
      <c r="CN72" s="993"/>
      <c r="CO72" s="993"/>
      <c r="CP72" s="993"/>
      <c r="CQ72" s="994"/>
      <c r="CR72" s="992"/>
      <c r="CS72" s="993"/>
      <c r="CT72" s="993"/>
      <c r="CU72" s="993"/>
      <c r="CV72" s="994"/>
      <c r="CW72" s="992"/>
      <c r="CX72" s="993"/>
      <c r="CY72" s="993"/>
      <c r="CZ72" s="993"/>
      <c r="DA72" s="994"/>
      <c r="DB72" s="992"/>
      <c r="DC72" s="993"/>
      <c r="DD72" s="993"/>
      <c r="DE72" s="993"/>
      <c r="DF72" s="994"/>
      <c r="DG72" s="992"/>
      <c r="DH72" s="993"/>
      <c r="DI72" s="993"/>
      <c r="DJ72" s="993"/>
      <c r="DK72" s="994"/>
      <c r="DL72" s="992"/>
      <c r="DM72" s="993"/>
      <c r="DN72" s="993"/>
      <c r="DO72" s="993"/>
      <c r="DP72" s="994"/>
      <c r="DQ72" s="992"/>
      <c r="DR72" s="993"/>
      <c r="DS72" s="993"/>
      <c r="DT72" s="993"/>
      <c r="DU72" s="994"/>
      <c r="DV72" s="981"/>
      <c r="DW72" s="982"/>
      <c r="DX72" s="982"/>
      <c r="DY72" s="982"/>
      <c r="DZ72" s="983"/>
      <c r="EA72" s="230"/>
    </row>
    <row r="73" spans="1:131" ht="26.25" customHeight="1" x14ac:dyDescent="0.15">
      <c r="A73" s="238">
        <v>6</v>
      </c>
      <c r="B73" s="1010" t="s">
        <v>558</v>
      </c>
      <c r="C73" s="1011"/>
      <c r="D73" s="1011"/>
      <c r="E73" s="1011"/>
      <c r="F73" s="1011"/>
      <c r="G73" s="1011"/>
      <c r="H73" s="1011"/>
      <c r="I73" s="1011"/>
      <c r="J73" s="1011"/>
      <c r="K73" s="1011"/>
      <c r="L73" s="1011"/>
      <c r="M73" s="1011"/>
      <c r="N73" s="1011"/>
      <c r="O73" s="1011"/>
      <c r="P73" s="1012"/>
      <c r="Q73" s="1013">
        <v>315636</v>
      </c>
      <c r="R73" s="1007"/>
      <c r="S73" s="1007"/>
      <c r="T73" s="1007"/>
      <c r="U73" s="1007"/>
      <c r="V73" s="1007">
        <v>306127</v>
      </c>
      <c r="W73" s="1007"/>
      <c r="X73" s="1007"/>
      <c r="Y73" s="1007"/>
      <c r="Z73" s="1007"/>
      <c r="AA73" s="1007">
        <v>9509</v>
      </c>
      <c r="AB73" s="1007"/>
      <c r="AC73" s="1007"/>
      <c r="AD73" s="1007"/>
      <c r="AE73" s="1007"/>
      <c r="AF73" s="1007">
        <v>6033</v>
      </c>
      <c r="AG73" s="1007"/>
      <c r="AH73" s="1007"/>
      <c r="AI73" s="1007"/>
      <c r="AJ73" s="1007"/>
      <c r="AK73" s="1007" t="s">
        <v>492</v>
      </c>
      <c r="AL73" s="1007"/>
      <c r="AM73" s="1007"/>
      <c r="AN73" s="1007"/>
      <c r="AO73" s="1007"/>
      <c r="AP73" s="1007" t="s">
        <v>492</v>
      </c>
      <c r="AQ73" s="1007"/>
      <c r="AR73" s="1007"/>
      <c r="AS73" s="1007"/>
      <c r="AT73" s="1007"/>
      <c r="AU73" s="1007" t="s">
        <v>492</v>
      </c>
      <c r="AV73" s="1007"/>
      <c r="AW73" s="1007"/>
      <c r="AX73" s="1007"/>
      <c r="AY73" s="1007"/>
      <c r="AZ73" s="1008"/>
      <c r="BA73" s="1008"/>
      <c r="BB73" s="1008"/>
      <c r="BC73" s="1008"/>
      <c r="BD73" s="1009"/>
      <c r="BE73" s="241"/>
      <c r="BF73" s="241"/>
      <c r="BG73" s="241"/>
      <c r="BH73" s="241"/>
      <c r="BI73" s="241"/>
      <c r="BJ73" s="241"/>
      <c r="BK73" s="241"/>
      <c r="BL73" s="241"/>
      <c r="BM73" s="241"/>
      <c r="BN73" s="241"/>
      <c r="BO73" s="241"/>
      <c r="BP73" s="241"/>
      <c r="BQ73" s="238">
        <v>67</v>
      </c>
      <c r="BR73" s="243"/>
      <c r="BS73" s="981"/>
      <c r="BT73" s="982"/>
      <c r="BU73" s="982"/>
      <c r="BV73" s="982"/>
      <c r="BW73" s="982"/>
      <c r="BX73" s="982"/>
      <c r="BY73" s="982"/>
      <c r="BZ73" s="982"/>
      <c r="CA73" s="982"/>
      <c r="CB73" s="982"/>
      <c r="CC73" s="982"/>
      <c r="CD73" s="982"/>
      <c r="CE73" s="982"/>
      <c r="CF73" s="982"/>
      <c r="CG73" s="991"/>
      <c r="CH73" s="992"/>
      <c r="CI73" s="993"/>
      <c r="CJ73" s="993"/>
      <c r="CK73" s="993"/>
      <c r="CL73" s="994"/>
      <c r="CM73" s="992"/>
      <c r="CN73" s="993"/>
      <c r="CO73" s="993"/>
      <c r="CP73" s="993"/>
      <c r="CQ73" s="994"/>
      <c r="CR73" s="992"/>
      <c r="CS73" s="993"/>
      <c r="CT73" s="993"/>
      <c r="CU73" s="993"/>
      <c r="CV73" s="994"/>
      <c r="CW73" s="992"/>
      <c r="CX73" s="993"/>
      <c r="CY73" s="993"/>
      <c r="CZ73" s="993"/>
      <c r="DA73" s="994"/>
      <c r="DB73" s="992"/>
      <c r="DC73" s="993"/>
      <c r="DD73" s="993"/>
      <c r="DE73" s="993"/>
      <c r="DF73" s="994"/>
      <c r="DG73" s="992"/>
      <c r="DH73" s="993"/>
      <c r="DI73" s="993"/>
      <c r="DJ73" s="993"/>
      <c r="DK73" s="994"/>
      <c r="DL73" s="992"/>
      <c r="DM73" s="993"/>
      <c r="DN73" s="993"/>
      <c r="DO73" s="993"/>
      <c r="DP73" s="994"/>
      <c r="DQ73" s="992"/>
      <c r="DR73" s="993"/>
      <c r="DS73" s="993"/>
      <c r="DT73" s="993"/>
      <c r="DU73" s="994"/>
      <c r="DV73" s="981"/>
      <c r="DW73" s="982"/>
      <c r="DX73" s="982"/>
      <c r="DY73" s="982"/>
      <c r="DZ73" s="983"/>
      <c r="EA73" s="230"/>
    </row>
    <row r="74" spans="1:131" ht="26.25" customHeight="1" x14ac:dyDescent="0.15">
      <c r="A74" s="238">
        <v>7</v>
      </c>
      <c r="B74" s="1010"/>
      <c r="C74" s="1011"/>
      <c r="D74" s="1011"/>
      <c r="E74" s="1011"/>
      <c r="F74" s="1011"/>
      <c r="G74" s="1011"/>
      <c r="H74" s="1011"/>
      <c r="I74" s="1011"/>
      <c r="J74" s="1011"/>
      <c r="K74" s="1011"/>
      <c r="L74" s="1011"/>
      <c r="M74" s="1011"/>
      <c r="N74" s="1011"/>
      <c r="O74" s="1011"/>
      <c r="P74" s="1012"/>
      <c r="Q74" s="1013"/>
      <c r="R74" s="1007"/>
      <c r="S74" s="1007"/>
      <c r="T74" s="1007"/>
      <c r="U74" s="1007"/>
      <c r="V74" s="1007"/>
      <c r="W74" s="1007"/>
      <c r="X74" s="1007"/>
      <c r="Y74" s="1007"/>
      <c r="Z74" s="1007"/>
      <c r="AA74" s="1007"/>
      <c r="AB74" s="1007"/>
      <c r="AC74" s="1007"/>
      <c r="AD74" s="1007"/>
      <c r="AE74" s="1007"/>
      <c r="AF74" s="1007"/>
      <c r="AG74" s="1007"/>
      <c r="AH74" s="1007"/>
      <c r="AI74" s="1007"/>
      <c r="AJ74" s="1007"/>
      <c r="AK74" s="1007"/>
      <c r="AL74" s="1007"/>
      <c r="AM74" s="1007"/>
      <c r="AN74" s="1007"/>
      <c r="AO74" s="1007"/>
      <c r="AP74" s="1007"/>
      <c r="AQ74" s="1007"/>
      <c r="AR74" s="1007"/>
      <c r="AS74" s="1007"/>
      <c r="AT74" s="1007"/>
      <c r="AU74" s="1007"/>
      <c r="AV74" s="1007"/>
      <c r="AW74" s="1007"/>
      <c r="AX74" s="1007"/>
      <c r="AY74" s="1007"/>
      <c r="AZ74" s="1008"/>
      <c r="BA74" s="1008"/>
      <c r="BB74" s="1008"/>
      <c r="BC74" s="1008"/>
      <c r="BD74" s="1009"/>
      <c r="BE74" s="241"/>
      <c r="BF74" s="241"/>
      <c r="BG74" s="241"/>
      <c r="BH74" s="241"/>
      <c r="BI74" s="241"/>
      <c r="BJ74" s="241"/>
      <c r="BK74" s="241"/>
      <c r="BL74" s="241"/>
      <c r="BM74" s="241"/>
      <c r="BN74" s="241"/>
      <c r="BO74" s="241"/>
      <c r="BP74" s="241"/>
      <c r="BQ74" s="238">
        <v>68</v>
      </c>
      <c r="BR74" s="243"/>
      <c r="BS74" s="981"/>
      <c r="BT74" s="982"/>
      <c r="BU74" s="982"/>
      <c r="BV74" s="982"/>
      <c r="BW74" s="982"/>
      <c r="BX74" s="982"/>
      <c r="BY74" s="982"/>
      <c r="BZ74" s="982"/>
      <c r="CA74" s="982"/>
      <c r="CB74" s="982"/>
      <c r="CC74" s="982"/>
      <c r="CD74" s="982"/>
      <c r="CE74" s="982"/>
      <c r="CF74" s="982"/>
      <c r="CG74" s="991"/>
      <c r="CH74" s="992"/>
      <c r="CI74" s="993"/>
      <c r="CJ74" s="993"/>
      <c r="CK74" s="993"/>
      <c r="CL74" s="994"/>
      <c r="CM74" s="992"/>
      <c r="CN74" s="993"/>
      <c r="CO74" s="993"/>
      <c r="CP74" s="993"/>
      <c r="CQ74" s="994"/>
      <c r="CR74" s="992"/>
      <c r="CS74" s="993"/>
      <c r="CT74" s="993"/>
      <c r="CU74" s="993"/>
      <c r="CV74" s="994"/>
      <c r="CW74" s="992"/>
      <c r="CX74" s="993"/>
      <c r="CY74" s="993"/>
      <c r="CZ74" s="993"/>
      <c r="DA74" s="994"/>
      <c r="DB74" s="992"/>
      <c r="DC74" s="993"/>
      <c r="DD74" s="993"/>
      <c r="DE74" s="993"/>
      <c r="DF74" s="994"/>
      <c r="DG74" s="992"/>
      <c r="DH74" s="993"/>
      <c r="DI74" s="993"/>
      <c r="DJ74" s="993"/>
      <c r="DK74" s="994"/>
      <c r="DL74" s="992"/>
      <c r="DM74" s="993"/>
      <c r="DN74" s="993"/>
      <c r="DO74" s="993"/>
      <c r="DP74" s="994"/>
      <c r="DQ74" s="992"/>
      <c r="DR74" s="993"/>
      <c r="DS74" s="993"/>
      <c r="DT74" s="993"/>
      <c r="DU74" s="994"/>
      <c r="DV74" s="981"/>
      <c r="DW74" s="982"/>
      <c r="DX74" s="982"/>
      <c r="DY74" s="982"/>
      <c r="DZ74" s="983"/>
      <c r="EA74" s="230"/>
    </row>
    <row r="75" spans="1:131" ht="26.25" customHeight="1" x14ac:dyDescent="0.15">
      <c r="A75" s="238">
        <v>8</v>
      </c>
      <c r="B75" s="1010"/>
      <c r="C75" s="1011"/>
      <c r="D75" s="1011"/>
      <c r="E75" s="1011"/>
      <c r="F75" s="1011"/>
      <c r="G75" s="1011"/>
      <c r="H75" s="1011"/>
      <c r="I75" s="1011"/>
      <c r="J75" s="1011"/>
      <c r="K75" s="1011"/>
      <c r="L75" s="1011"/>
      <c r="M75" s="1011"/>
      <c r="N75" s="1011"/>
      <c r="O75" s="1011"/>
      <c r="P75" s="1012"/>
      <c r="Q75" s="1014"/>
      <c r="R75" s="1015"/>
      <c r="S75" s="1015"/>
      <c r="T75" s="1015"/>
      <c r="U75" s="1016"/>
      <c r="V75" s="1017"/>
      <c r="W75" s="1015"/>
      <c r="X75" s="1015"/>
      <c r="Y75" s="1015"/>
      <c r="Z75" s="1016"/>
      <c r="AA75" s="1017"/>
      <c r="AB75" s="1015"/>
      <c r="AC75" s="1015"/>
      <c r="AD75" s="1015"/>
      <c r="AE75" s="1016"/>
      <c r="AF75" s="1017"/>
      <c r="AG75" s="1015"/>
      <c r="AH75" s="1015"/>
      <c r="AI75" s="1015"/>
      <c r="AJ75" s="1016"/>
      <c r="AK75" s="1017"/>
      <c r="AL75" s="1015"/>
      <c r="AM75" s="1015"/>
      <c r="AN75" s="1015"/>
      <c r="AO75" s="1016"/>
      <c r="AP75" s="1017"/>
      <c r="AQ75" s="1015"/>
      <c r="AR75" s="1015"/>
      <c r="AS75" s="1015"/>
      <c r="AT75" s="1016"/>
      <c r="AU75" s="1017"/>
      <c r="AV75" s="1015"/>
      <c r="AW75" s="1015"/>
      <c r="AX75" s="1015"/>
      <c r="AY75" s="1016"/>
      <c r="AZ75" s="1008"/>
      <c r="BA75" s="1008"/>
      <c r="BB75" s="1008"/>
      <c r="BC75" s="1008"/>
      <c r="BD75" s="1009"/>
      <c r="BE75" s="241"/>
      <c r="BF75" s="241"/>
      <c r="BG75" s="241"/>
      <c r="BH75" s="241"/>
      <c r="BI75" s="241"/>
      <c r="BJ75" s="241"/>
      <c r="BK75" s="241"/>
      <c r="BL75" s="241"/>
      <c r="BM75" s="241"/>
      <c r="BN75" s="241"/>
      <c r="BO75" s="241"/>
      <c r="BP75" s="241"/>
      <c r="BQ75" s="238">
        <v>69</v>
      </c>
      <c r="BR75" s="243"/>
      <c r="BS75" s="981"/>
      <c r="BT75" s="982"/>
      <c r="BU75" s="982"/>
      <c r="BV75" s="982"/>
      <c r="BW75" s="982"/>
      <c r="BX75" s="982"/>
      <c r="BY75" s="982"/>
      <c r="BZ75" s="982"/>
      <c r="CA75" s="982"/>
      <c r="CB75" s="982"/>
      <c r="CC75" s="982"/>
      <c r="CD75" s="982"/>
      <c r="CE75" s="982"/>
      <c r="CF75" s="982"/>
      <c r="CG75" s="991"/>
      <c r="CH75" s="992"/>
      <c r="CI75" s="993"/>
      <c r="CJ75" s="993"/>
      <c r="CK75" s="993"/>
      <c r="CL75" s="994"/>
      <c r="CM75" s="992"/>
      <c r="CN75" s="993"/>
      <c r="CO75" s="993"/>
      <c r="CP75" s="993"/>
      <c r="CQ75" s="994"/>
      <c r="CR75" s="992"/>
      <c r="CS75" s="993"/>
      <c r="CT75" s="993"/>
      <c r="CU75" s="993"/>
      <c r="CV75" s="994"/>
      <c r="CW75" s="992"/>
      <c r="CX75" s="993"/>
      <c r="CY75" s="993"/>
      <c r="CZ75" s="993"/>
      <c r="DA75" s="994"/>
      <c r="DB75" s="992"/>
      <c r="DC75" s="993"/>
      <c r="DD75" s="993"/>
      <c r="DE75" s="993"/>
      <c r="DF75" s="994"/>
      <c r="DG75" s="992"/>
      <c r="DH75" s="993"/>
      <c r="DI75" s="993"/>
      <c r="DJ75" s="993"/>
      <c r="DK75" s="994"/>
      <c r="DL75" s="992"/>
      <c r="DM75" s="993"/>
      <c r="DN75" s="993"/>
      <c r="DO75" s="993"/>
      <c r="DP75" s="994"/>
      <c r="DQ75" s="992"/>
      <c r="DR75" s="993"/>
      <c r="DS75" s="993"/>
      <c r="DT75" s="993"/>
      <c r="DU75" s="994"/>
      <c r="DV75" s="981"/>
      <c r="DW75" s="982"/>
      <c r="DX75" s="982"/>
      <c r="DY75" s="982"/>
      <c r="DZ75" s="983"/>
      <c r="EA75" s="230"/>
    </row>
    <row r="76" spans="1:131" ht="26.25" customHeight="1" x14ac:dyDescent="0.15">
      <c r="A76" s="238">
        <v>9</v>
      </c>
      <c r="B76" s="1010"/>
      <c r="C76" s="1011"/>
      <c r="D76" s="1011"/>
      <c r="E76" s="1011"/>
      <c r="F76" s="1011"/>
      <c r="G76" s="1011"/>
      <c r="H76" s="1011"/>
      <c r="I76" s="1011"/>
      <c r="J76" s="1011"/>
      <c r="K76" s="1011"/>
      <c r="L76" s="1011"/>
      <c r="M76" s="1011"/>
      <c r="N76" s="1011"/>
      <c r="O76" s="1011"/>
      <c r="P76" s="1012"/>
      <c r="Q76" s="1014"/>
      <c r="R76" s="1015"/>
      <c r="S76" s="1015"/>
      <c r="T76" s="1015"/>
      <c r="U76" s="1016"/>
      <c r="V76" s="1017"/>
      <c r="W76" s="1015"/>
      <c r="X76" s="1015"/>
      <c r="Y76" s="1015"/>
      <c r="Z76" s="1016"/>
      <c r="AA76" s="1017"/>
      <c r="AB76" s="1015"/>
      <c r="AC76" s="1015"/>
      <c r="AD76" s="1015"/>
      <c r="AE76" s="1016"/>
      <c r="AF76" s="1017"/>
      <c r="AG76" s="1015"/>
      <c r="AH76" s="1015"/>
      <c r="AI76" s="1015"/>
      <c r="AJ76" s="1016"/>
      <c r="AK76" s="1017"/>
      <c r="AL76" s="1015"/>
      <c r="AM76" s="1015"/>
      <c r="AN76" s="1015"/>
      <c r="AO76" s="1016"/>
      <c r="AP76" s="1017"/>
      <c r="AQ76" s="1015"/>
      <c r="AR76" s="1015"/>
      <c r="AS76" s="1015"/>
      <c r="AT76" s="1016"/>
      <c r="AU76" s="1017"/>
      <c r="AV76" s="1015"/>
      <c r="AW76" s="1015"/>
      <c r="AX76" s="1015"/>
      <c r="AY76" s="1016"/>
      <c r="AZ76" s="1008"/>
      <c r="BA76" s="1008"/>
      <c r="BB76" s="1008"/>
      <c r="BC76" s="1008"/>
      <c r="BD76" s="1009"/>
      <c r="BE76" s="241"/>
      <c r="BF76" s="241"/>
      <c r="BG76" s="241"/>
      <c r="BH76" s="241"/>
      <c r="BI76" s="241"/>
      <c r="BJ76" s="241"/>
      <c r="BK76" s="241"/>
      <c r="BL76" s="241"/>
      <c r="BM76" s="241"/>
      <c r="BN76" s="241"/>
      <c r="BO76" s="241"/>
      <c r="BP76" s="241"/>
      <c r="BQ76" s="238">
        <v>70</v>
      </c>
      <c r="BR76" s="243"/>
      <c r="BS76" s="981"/>
      <c r="BT76" s="982"/>
      <c r="BU76" s="982"/>
      <c r="BV76" s="982"/>
      <c r="BW76" s="982"/>
      <c r="BX76" s="982"/>
      <c r="BY76" s="982"/>
      <c r="BZ76" s="982"/>
      <c r="CA76" s="982"/>
      <c r="CB76" s="982"/>
      <c r="CC76" s="982"/>
      <c r="CD76" s="982"/>
      <c r="CE76" s="982"/>
      <c r="CF76" s="982"/>
      <c r="CG76" s="991"/>
      <c r="CH76" s="992"/>
      <c r="CI76" s="993"/>
      <c r="CJ76" s="993"/>
      <c r="CK76" s="993"/>
      <c r="CL76" s="994"/>
      <c r="CM76" s="992"/>
      <c r="CN76" s="993"/>
      <c r="CO76" s="993"/>
      <c r="CP76" s="993"/>
      <c r="CQ76" s="994"/>
      <c r="CR76" s="992"/>
      <c r="CS76" s="993"/>
      <c r="CT76" s="993"/>
      <c r="CU76" s="993"/>
      <c r="CV76" s="994"/>
      <c r="CW76" s="992"/>
      <c r="CX76" s="993"/>
      <c r="CY76" s="993"/>
      <c r="CZ76" s="993"/>
      <c r="DA76" s="994"/>
      <c r="DB76" s="992"/>
      <c r="DC76" s="993"/>
      <c r="DD76" s="993"/>
      <c r="DE76" s="993"/>
      <c r="DF76" s="994"/>
      <c r="DG76" s="992"/>
      <c r="DH76" s="993"/>
      <c r="DI76" s="993"/>
      <c r="DJ76" s="993"/>
      <c r="DK76" s="994"/>
      <c r="DL76" s="992"/>
      <c r="DM76" s="993"/>
      <c r="DN76" s="993"/>
      <c r="DO76" s="993"/>
      <c r="DP76" s="994"/>
      <c r="DQ76" s="992"/>
      <c r="DR76" s="993"/>
      <c r="DS76" s="993"/>
      <c r="DT76" s="993"/>
      <c r="DU76" s="994"/>
      <c r="DV76" s="981"/>
      <c r="DW76" s="982"/>
      <c r="DX76" s="982"/>
      <c r="DY76" s="982"/>
      <c r="DZ76" s="983"/>
      <c r="EA76" s="230"/>
    </row>
    <row r="77" spans="1:131" ht="26.25" customHeight="1" x14ac:dyDescent="0.15">
      <c r="A77" s="238">
        <v>10</v>
      </c>
      <c r="B77" s="1010"/>
      <c r="C77" s="1011"/>
      <c r="D77" s="1011"/>
      <c r="E77" s="1011"/>
      <c r="F77" s="1011"/>
      <c r="G77" s="1011"/>
      <c r="H77" s="1011"/>
      <c r="I77" s="1011"/>
      <c r="J77" s="1011"/>
      <c r="K77" s="1011"/>
      <c r="L77" s="1011"/>
      <c r="M77" s="1011"/>
      <c r="N77" s="1011"/>
      <c r="O77" s="1011"/>
      <c r="P77" s="1012"/>
      <c r="Q77" s="1014"/>
      <c r="R77" s="1015"/>
      <c r="S77" s="1015"/>
      <c r="T77" s="1015"/>
      <c r="U77" s="1016"/>
      <c r="V77" s="1017"/>
      <c r="W77" s="1015"/>
      <c r="X77" s="1015"/>
      <c r="Y77" s="1015"/>
      <c r="Z77" s="1016"/>
      <c r="AA77" s="1017"/>
      <c r="AB77" s="1015"/>
      <c r="AC77" s="1015"/>
      <c r="AD77" s="1015"/>
      <c r="AE77" s="1016"/>
      <c r="AF77" s="1017"/>
      <c r="AG77" s="1015"/>
      <c r="AH77" s="1015"/>
      <c r="AI77" s="1015"/>
      <c r="AJ77" s="1016"/>
      <c r="AK77" s="1017"/>
      <c r="AL77" s="1015"/>
      <c r="AM77" s="1015"/>
      <c r="AN77" s="1015"/>
      <c r="AO77" s="1016"/>
      <c r="AP77" s="1017"/>
      <c r="AQ77" s="1015"/>
      <c r="AR77" s="1015"/>
      <c r="AS77" s="1015"/>
      <c r="AT77" s="1016"/>
      <c r="AU77" s="1017"/>
      <c r="AV77" s="1015"/>
      <c r="AW77" s="1015"/>
      <c r="AX77" s="1015"/>
      <c r="AY77" s="1016"/>
      <c r="AZ77" s="1008"/>
      <c r="BA77" s="1008"/>
      <c r="BB77" s="1008"/>
      <c r="BC77" s="1008"/>
      <c r="BD77" s="1009"/>
      <c r="BE77" s="241"/>
      <c r="BF77" s="241"/>
      <c r="BG77" s="241"/>
      <c r="BH77" s="241"/>
      <c r="BI77" s="241"/>
      <c r="BJ77" s="241"/>
      <c r="BK77" s="241"/>
      <c r="BL77" s="241"/>
      <c r="BM77" s="241"/>
      <c r="BN77" s="241"/>
      <c r="BO77" s="241"/>
      <c r="BP77" s="241"/>
      <c r="BQ77" s="238">
        <v>71</v>
      </c>
      <c r="BR77" s="243"/>
      <c r="BS77" s="981"/>
      <c r="BT77" s="982"/>
      <c r="BU77" s="982"/>
      <c r="BV77" s="982"/>
      <c r="BW77" s="982"/>
      <c r="BX77" s="982"/>
      <c r="BY77" s="982"/>
      <c r="BZ77" s="982"/>
      <c r="CA77" s="982"/>
      <c r="CB77" s="982"/>
      <c r="CC77" s="982"/>
      <c r="CD77" s="982"/>
      <c r="CE77" s="982"/>
      <c r="CF77" s="982"/>
      <c r="CG77" s="991"/>
      <c r="CH77" s="992"/>
      <c r="CI77" s="993"/>
      <c r="CJ77" s="993"/>
      <c r="CK77" s="993"/>
      <c r="CL77" s="994"/>
      <c r="CM77" s="992"/>
      <c r="CN77" s="993"/>
      <c r="CO77" s="993"/>
      <c r="CP77" s="993"/>
      <c r="CQ77" s="994"/>
      <c r="CR77" s="992"/>
      <c r="CS77" s="993"/>
      <c r="CT77" s="993"/>
      <c r="CU77" s="993"/>
      <c r="CV77" s="994"/>
      <c r="CW77" s="992"/>
      <c r="CX77" s="993"/>
      <c r="CY77" s="993"/>
      <c r="CZ77" s="993"/>
      <c r="DA77" s="994"/>
      <c r="DB77" s="992"/>
      <c r="DC77" s="993"/>
      <c r="DD77" s="993"/>
      <c r="DE77" s="993"/>
      <c r="DF77" s="994"/>
      <c r="DG77" s="992"/>
      <c r="DH77" s="993"/>
      <c r="DI77" s="993"/>
      <c r="DJ77" s="993"/>
      <c r="DK77" s="994"/>
      <c r="DL77" s="992"/>
      <c r="DM77" s="993"/>
      <c r="DN77" s="993"/>
      <c r="DO77" s="993"/>
      <c r="DP77" s="994"/>
      <c r="DQ77" s="992"/>
      <c r="DR77" s="993"/>
      <c r="DS77" s="993"/>
      <c r="DT77" s="993"/>
      <c r="DU77" s="994"/>
      <c r="DV77" s="981"/>
      <c r="DW77" s="982"/>
      <c r="DX77" s="982"/>
      <c r="DY77" s="982"/>
      <c r="DZ77" s="983"/>
      <c r="EA77" s="230"/>
    </row>
    <row r="78" spans="1:131" ht="26.25" customHeight="1" x14ac:dyDescent="0.15">
      <c r="A78" s="238">
        <v>11</v>
      </c>
      <c r="B78" s="1010"/>
      <c r="C78" s="1011"/>
      <c r="D78" s="1011"/>
      <c r="E78" s="1011"/>
      <c r="F78" s="1011"/>
      <c r="G78" s="1011"/>
      <c r="H78" s="1011"/>
      <c r="I78" s="1011"/>
      <c r="J78" s="1011"/>
      <c r="K78" s="1011"/>
      <c r="L78" s="1011"/>
      <c r="M78" s="1011"/>
      <c r="N78" s="1011"/>
      <c r="O78" s="1011"/>
      <c r="P78" s="1012"/>
      <c r="Q78" s="1013"/>
      <c r="R78" s="1007"/>
      <c r="S78" s="1007"/>
      <c r="T78" s="1007"/>
      <c r="U78" s="1007"/>
      <c r="V78" s="1007"/>
      <c r="W78" s="1007"/>
      <c r="X78" s="1007"/>
      <c r="Y78" s="1007"/>
      <c r="Z78" s="1007"/>
      <c r="AA78" s="1007"/>
      <c r="AB78" s="1007"/>
      <c r="AC78" s="1007"/>
      <c r="AD78" s="1007"/>
      <c r="AE78" s="1007"/>
      <c r="AF78" s="1007"/>
      <c r="AG78" s="1007"/>
      <c r="AH78" s="1007"/>
      <c r="AI78" s="1007"/>
      <c r="AJ78" s="1007"/>
      <c r="AK78" s="1007"/>
      <c r="AL78" s="1007"/>
      <c r="AM78" s="1007"/>
      <c r="AN78" s="1007"/>
      <c r="AO78" s="1007"/>
      <c r="AP78" s="1007"/>
      <c r="AQ78" s="1007"/>
      <c r="AR78" s="1007"/>
      <c r="AS78" s="1007"/>
      <c r="AT78" s="1007"/>
      <c r="AU78" s="1007"/>
      <c r="AV78" s="1007"/>
      <c r="AW78" s="1007"/>
      <c r="AX78" s="1007"/>
      <c r="AY78" s="1007"/>
      <c r="AZ78" s="1008"/>
      <c r="BA78" s="1008"/>
      <c r="BB78" s="1008"/>
      <c r="BC78" s="1008"/>
      <c r="BD78" s="1009"/>
      <c r="BE78" s="241"/>
      <c r="BF78" s="241"/>
      <c r="BG78" s="241"/>
      <c r="BH78" s="241"/>
      <c r="BI78" s="241"/>
      <c r="BJ78" s="230"/>
      <c r="BK78" s="230"/>
      <c r="BL78" s="230"/>
      <c r="BM78" s="230"/>
      <c r="BN78" s="230"/>
      <c r="BO78" s="241"/>
      <c r="BP78" s="241"/>
      <c r="BQ78" s="238">
        <v>72</v>
      </c>
      <c r="BR78" s="243"/>
      <c r="BS78" s="981"/>
      <c r="BT78" s="982"/>
      <c r="BU78" s="982"/>
      <c r="BV78" s="982"/>
      <c r="BW78" s="982"/>
      <c r="BX78" s="982"/>
      <c r="BY78" s="982"/>
      <c r="BZ78" s="982"/>
      <c r="CA78" s="982"/>
      <c r="CB78" s="982"/>
      <c r="CC78" s="982"/>
      <c r="CD78" s="982"/>
      <c r="CE78" s="982"/>
      <c r="CF78" s="982"/>
      <c r="CG78" s="991"/>
      <c r="CH78" s="992"/>
      <c r="CI78" s="993"/>
      <c r="CJ78" s="993"/>
      <c r="CK78" s="993"/>
      <c r="CL78" s="994"/>
      <c r="CM78" s="992"/>
      <c r="CN78" s="993"/>
      <c r="CO78" s="993"/>
      <c r="CP78" s="993"/>
      <c r="CQ78" s="994"/>
      <c r="CR78" s="992"/>
      <c r="CS78" s="993"/>
      <c r="CT78" s="993"/>
      <c r="CU78" s="993"/>
      <c r="CV78" s="994"/>
      <c r="CW78" s="992"/>
      <c r="CX78" s="993"/>
      <c r="CY78" s="993"/>
      <c r="CZ78" s="993"/>
      <c r="DA78" s="994"/>
      <c r="DB78" s="992"/>
      <c r="DC78" s="993"/>
      <c r="DD78" s="993"/>
      <c r="DE78" s="993"/>
      <c r="DF78" s="994"/>
      <c r="DG78" s="992"/>
      <c r="DH78" s="993"/>
      <c r="DI78" s="993"/>
      <c r="DJ78" s="993"/>
      <c r="DK78" s="994"/>
      <c r="DL78" s="992"/>
      <c r="DM78" s="993"/>
      <c r="DN78" s="993"/>
      <c r="DO78" s="993"/>
      <c r="DP78" s="994"/>
      <c r="DQ78" s="992"/>
      <c r="DR78" s="993"/>
      <c r="DS78" s="993"/>
      <c r="DT78" s="993"/>
      <c r="DU78" s="994"/>
      <c r="DV78" s="981"/>
      <c r="DW78" s="982"/>
      <c r="DX78" s="982"/>
      <c r="DY78" s="982"/>
      <c r="DZ78" s="983"/>
      <c r="EA78" s="230"/>
    </row>
    <row r="79" spans="1:131" ht="26.25" customHeight="1" x14ac:dyDescent="0.15">
      <c r="A79" s="238">
        <v>12</v>
      </c>
      <c r="B79" s="1010"/>
      <c r="C79" s="1011"/>
      <c r="D79" s="1011"/>
      <c r="E79" s="1011"/>
      <c r="F79" s="1011"/>
      <c r="G79" s="1011"/>
      <c r="H79" s="1011"/>
      <c r="I79" s="1011"/>
      <c r="J79" s="1011"/>
      <c r="K79" s="1011"/>
      <c r="L79" s="1011"/>
      <c r="M79" s="1011"/>
      <c r="N79" s="1011"/>
      <c r="O79" s="1011"/>
      <c r="P79" s="1012"/>
      <c r="Q79" s="1013"/>
      <c r="R79" s="1007"/>
      <c r="S79" s="1007"/>
      <c r="T79" s="1007"/>
      <c r="U79" s="1007"/>
      <c r="V79" s="1007"/>
      <c r="W79" s="1007"/>
      <c r="X79" s="1007"/>
      <c r="Y79" s="1007"/>
      <c r="Z79" s="1007"/>
      <c r="AA79" s="1007"/>
      <c r="AB79" s="1007"/>
      <c r="AC79" s="1007"/>
      <c r="AD79" s="1007"/>
      <c r="AE79" s="1007"/>
      <c r="AF79" s="1007"/>
      <c r="AG79" s="1007"/>
      <c r="AH79" s="1007"/>
      <c r="AI79" s="1007"/>
      <c r="AJ79" s="1007"/>
      <c r="AK79" s="1007"/>
      <c r="AL79" s="1007"/>
      <c r="AM79" s="1007"/>
      <c r="AN79" s="1007"/>
      <c r="AO79" s="1007"/>
      <c r="AP79" s="1007"/>
      <c r="AQ79" s="1007"/>
      <c r="AR79" s="1007"/>
      <c r="AS79" s="1007"/>
      <c r="AT79" s="1007"/>
      <c r="AU79" s="1007"/>
      <c r="AV79" s="1007"/>
      <c r="AW79" s="1007"/>
      <c r="AX79" s="1007"/>
      <c r="AY79" s="1007"/>
      <c r="AZ79" s="1008"/>
      <c r="BA79" s="1008"/>
      <c r="BB79" s="1008"/>
      <c r="BC79" s="1008"/>
      <c r="BD79" s="1009"/>
      <c r="BE79" s="241"/>
      <c r="BF79" s="241"/>
      <c r="BG79" s="241"/>
      <c r="BH79" s="241"/>
      <c r="BI79" s="241"/>
      <c r="BJ79" s="230"/>
      <c r="BK79" s="230"/>
      <c r="BL79" s="230"/>
      <c r="BM79" s="230"/>
      <c r="BN79" s="230"/>
      <c r="BO79" s="241"/>
      <c r="BP79" s="241"/>
      <c r="BQ79" s="238">
        <v>73</v>
      </c>
      <c r="BR79" s="243"/>
      <c r="BS79" s="981"/>
      <c r="BT79" s="982"/>
      <c r="BU79" s="982"/>
      <c r="BV79" s="982"/>
      <c r="BW79" s="982"/>
      <c r="BX79" s="982"/>
      <c r="BY79" s="982"/>
      <c r="BZ79" s="982"/>
      <c r="CA79" s="982"/>
      <c r="CB79" s="982"/>
      <c r="CC79" s="982"/>
      <c r="CD79" s="982"/>
      <c r="CE79" s="982"/>
      <c r="CF79" s="982"/>
      <c r="CG79" s="991"/>
      <c r="CH79" s="992"/>
      <c r="CI79" s="993"/>
      <c r="CJ79" s="993"/>
      <c r="CK79" s="993"/>
      <c r="CL79" s="994"/>
      <c r="CM79" s="992"/>
      <c r="CN79" s="993"/>
      <c r="CO79" s="993"/>
      <c r="CP79" s="993"/>
      <c r="CQ79" s="994"/>
      <c r="CR79" s="992"/>
      <c r="CS79" s="993"/>
      <c r="CT79" s="993"/>
      <c r="CU79" s="993"/>
      <c r="CV79" s="994"/>
      <c r="CW79" s="992"/>
      <c r="CX79" s="993"/>
      <c r="CY79" s="993"/>
      <c r="CZ79" s="993"/>
      <c r="DA79" s="994"/>
      <c r="DB79" s="992"/>
      <c r="DC79" s="993"/>
      <c r="DD79" s="993"/>
      <c r="DE79" s="993"/>
      <c r="DF79" s="994"/>
      <c r="DG79" s="992"/>
      <c r="DH79" s="993"/>
      <c r="DI79" s="993"/>
      <c r="DJ79" s="993"/>
      <c r="DK79" s="994"/>
      <c r="DL79" s="992"/>
      <c r="DM79" s="993"/>
      <c r="DN79" s="993"/>
      <c r="DO79" s="993"/>
      <c r="DP79" s="994"/>
      <c r="DQ79" s="992"/>
      <c r="DR79" s="993"/>
      <c r="DS79" s="993"/>
      <c r="DT79" s="993"/>
      <c r="DU79" s="994"/>
      <c r="DV79" s="981"/>
      <c r="DW79" s="982"/>
      <c r="DX79" s="982"/>
      <c r="DY79" s="982"/>
      <c r="DZ79" s="983"/>
      <c r="EA79" s="230"/>
    </row>
    <row r="80" spans="1:131" ht="26.25" customHeight="1" x14ac:dyDescent="0.15">
      <c r="A80" s="238">
        <v>13</v>
      </c>
      <c r="B80" s="1010"/>
      <c r="C80" s="1011"/>
      <c r="D80" s="1011"/>
      <c r="E80" s="1011"/>
      <c r="F80" s="1011"/>
      <c r="G80" s="1011"/>
      <c r="H80" s="1011"/>
      <c r="I80" s="1011"/>
      <c r="J80" s="1011"/>
      <c r="K80" s="1011"/>
      <c r="L80" s="1011"/>
      <c r="M80" s="1011"/>
      <c r="N80" s="1011"/>
      <c r="O80" s="1011"/>
      <c r="P80" s="1012"/>
      <c r="Q80" s="1013"/>
      <c r="R80" s="1007"/>
      <c r="S80" s="1007"/>
      <c r="T80" s="1007"/>
      <c r="U80" s="1007"/>
      <c r="V80" s="1007"/>
      <c r="W80" s="1007"/>
      <c r="X80" s="1007"/>
      <c r="Y80" s="1007"/>
      <c r="Z80" s="1007"/>
      <c r="AA80" s="1007"/>
      <c r="AB80" s="1007"/>
      <c r="AC80" s="1007"/>
      <c r="AD80" s="1007"/>
      <c r="AE80" s="1007"/>
      <c r="AF80" s="1007"/>
      <c r="AG80" s="1007"/>
      <c r="AH80" s="1007"/>
      <c r="AI80" s="1007"/>
      <c r="AJ80" s="1007"/>
      <c r="AK80" s="1007"/>
      <c r="AL80" s="1007"/>
      <c r="AM80" s="1007"/>
      <c r="AN80" s="1007"/>
      <c r="AO80" s="1007"/>
      <c r="AP80" s="1007"/>
      <c r="AQ80" s="1007"/>
      <c r="AR80" s="1007"/>
      <c r="AS80" s="1007"/>
      <c r="AT80" s="1007"/>
      <c r="AU80" s="1007"/>
      <c r="AV80" s="1007"/>
      <c r="AW80" s="1007"/>
      <c r="AX80" s="1007"/>
      <c r="AY80" s="1007"/>
      <c r="AZ80" s="1008"/>
      <c r="BA80" s="1008"/>
      <c r="BB80" s="1008"/>
      <c r="BC80" s="1008"/>
      <c r="BD80" s="1009"/>
      <c r="BE80" s="241"/>
      <c r="BF80" s="241"/>
      <c r="BG80" s="241"/>
      <c r="BH80" s="241"/>
      <c r="BI80" s="241"/>
      <c r="BJ80" s="241"/>
      <c r="BK80" s="241"/>
      <c r="BL80" s="241"/>
      <c r="BM80" s="241"/>
      <c r="BN80" s="241"/>
      <c r="BO80" s="241"/>
      <c r="BP80" s="241"/>
      <c r="BQ80" s="238">
        <v>74</v>
      </c>
      <c r="BR80" s="243"/>
      <c r="BS80" s="981"/>
      <c r="BT80" s="982"/>
      <c r="BU80" s="982"/>
      <c r="BV80" s="982"/>
      <c r="BW80" s="982"/>
      <c r="BX80" s="982"/>
      <c r="BY80" s="982"/>
      <c r="BZ80" s="982"/>
      <c r="CA80" s="982"/>
      <c r="CB80" s="982"/>
      <c r="CC80" s="982"/>
      <c r="CD80" s="982"/>
      <c r="CE80" s="982"/>
      <c r="CF80" s="982"/>
      <c r="CG80" s="991"/>
      <c r="CH80" s="992"/>
      <c r="CI80" s="993"/>
      <c r="CJ80" s="993"/>
      <c r="CK80" s="993"/>
      <c r="CL80" s="994"/>
      <c r="CM80" s="992"/>
      <c r="CN80" s="993"/>
      <c r="CO80" s="993"/>
      <c r="CP80" s="993"/>
      <c r="CQ80" s="994"/>
      <c r="CR80" s="992"/>
      <c r="CS80" s="993"/>
      <c r="CT80" s="993"/>
      <c r="CU80" s="993"/>
      <c r="CV80" s="994"/>
      <c r="CW80" s="992"/>
      <c r="CX80" s="993"/>
      <c r="CY80" s="993"/>
      <c r="CZ80" s="993"/>
      <c r="DA80" s="994"/>
      <c r="DB80" s="992"/>
      <c r="DC80" s="993"/>
      <c r="DD80" s="993"/>
      <c r="DE80" s="993"/>
      <c r="DF80" s="994"/>
      <c r="DG80" s="992"/>
      <c r="DH80" s="993"/>
      <c r="DI80" s="993"/>
      <c r="DJ80" s="993"/>
      <c r="DK80" s="994"/>
      <c r="DL80" s="992"/>
      <c r="DM80" s="993"/>
      <c r="DN80" s="993"/>
      <c r="DO80" s="993"/>
      <c r="DP80" s="994"/>
      <c r="DQ80" s="992"/>
      <c r="DR80" s="993"/>
      <c r="DS80" s="993"/>
      <c r="DT80" s="993"/>
      <c r="DU80" s="994"/>
      <c r="DV80" s="981"/>
      <c r="DW80" s="982"/>
      <c r="DX80" s="982"/>
      <c r="DY80" s="982"/>
      <c r="DZ80" s="983"/>
      <c r="EA80" s="230"/>
    </row>
    <row r="81" spans="1:131" ht="26.25" customHeight="1" x14ac:dyDescent="0.15">
      <c r="A81" s="238">
        <v>14</v>
      </c>
      <c r="B81" s="1010"/>
      <c r="C81" s="1011"/>
      <c r="D81" s="1011"/>
      <c r="E81" s="1011"/>
      <c r="F81" s="1011"/>
      <c r="G81" s="1011"/>
      <c r="H81" s="1011"/>
      <c r="I81" s="1011"/>
      <c r="J81" s="1011"/>
      <c r="K81" s="1011"/>
      <c r="L81" s="1011"/>
      <c r="M81" s="1011"/>
      <c r="N81" s="1011"/>
      <c r="O81" s="1011"/>
      <c r="P81" s="1012"/>
      <c r="Q81" s="1013"/>
      <c r="R81" s="1007"/>
      <c r="S81" s="1007"/>
      <c r="T81" s="1007"/>
      <c r="U81" s="1007"/>
      <c r="V81" s="1007"/>
      <c r="W81" s="1007"/>
      <c r="X81" s="1007"/>
      <c r="Y81" s="1007"/>
      <c r="Z81" s="1007"/>
      <c r="AA81" s="1007"/>
      <c r="AB81" s="1007"/>
      <c r="AC81" s="1007"/>
      <c r="AD81" s="1007"/>
      <c r="AE81" s="1007"/>
      <c r="AF81" s="1007"/>
      <c r="AG81" s="1007"/>
      <c r="AH81" s="1007"/>
      <c r="AI81" s="1007"/>
      <c r="AJ81" s="1007"/>
      <c r="AK81" s="1007"/>
      <c r="AL81" s="1007"/>
      <c r="AM81" s="1007"/>
      <c r="AN81" s="1007"/>
      <c r="AO81" s="1007"/>
      <c r="AP81" s="1007"/>
      <c r="AQ81" s="1007"/>
      <c r="AR81" s="1007"/>
      <c r="AS81" s="1007"/>
      <c r="AT81" s="1007"/>
      <c r="AU81" s="1007"/>
      <c r="AV81" s="1007"/>
      <c r="AW81" s="1007"/>
      <c r="AX81" s="1007"/>
      <c r="AY81" s="1007"/>
      <c r="AZ81" s="1008"/>
      <c r="BA81" s="1008"/>
      <c r="BB81" s="1008"/>
      <c r="BC81" s="1008"/>
      <c r="BD81" s="1009"/>
      <c r="BE81" s="241"/>
      <c r="BF81" s="241"/>
      <c r="BG81" s="241"/>
      <c r="BH81" s="241"/>
      <c r="BI81" s="241"/>
      <c r="BJ81" s="241"/>
      <c r="BK81" s="241"/>
      <c r="BL81" s="241"/>
      <c r="BM81" s="241"/>
      <c r="BN81" s="241"/>
      <c r="BO81" s="241"/>
      <c r="BP81" s="241"/>
      <c r="BQ81" s="238">
        <v>75</v>
      </c>
      <c r="BR81" s="243"/>
      <c r="BS81" s="981"/>
      <c r="BT81" s="982"/>
      <c r="BU81" s="982"/>
      <c r="BV81" s="982"/>
      <c r="BW81" s="982"/>
      <c r="BX81" s="982"/>
      <c r="BY81" s="982"/>
      <c r="BZ81" s="982"/>
      <c r="CA81" s="982"/>
      <c r="CB81" s="982"/>
      <c r="CC81" s="982"/>
      <c r="CD81" s="982"/>
      <c r="CE81" s="982"/>
      <c r="CF81" s="982"/>
      <c r="CG81" s="991"/>
      <c r="CH81" s="992"/>
      <c r="CI81" s="993"/>
      <c r="CJ81" s="993"/>
      <c r="CK81" s="993"/>
      <c r="CL81" s="994"/>
      <c r="CM81" s="992"/>
      <c r="CN81" s="993"/>
      <c r="CO81" s="993"/>
      <c r="CP81" s="993"/>
      <c r="CQ81" s="994"/>
      <c r="CR81" s="992"/>
      <c r="CS81" s="993"/>
      <c r="CT81" s="993"/>
      <c r="CU81" s="993"/>
      <c r="CV81" s="994"/>
      <c r="CW81" s="992"/>
      <c r="CX81" s="993"/>
      <c r="CY81" s="993"/>
      <c r="CZ81" s="993"/>
      <c r="DA81" s="994"/>
      <c r="DB81" s="992"/>
      <c r="DC81" s="993"/>
      <c r="DD81" s="993"/>
      <c r="DE81" s="993"/>
      <c r="DF81" s="994"/>
      <c r="DG81" s="992"/>
      <c r="DH81" s="993"/>
      <c r="DI81" s="993"/>
      <c r="DJ81" s="993"/>
      <c r="DK81" s="994"/>
      <c r="DL81" s="992"/>
      <c r="DM81" s="993"/>
      <c r="DN81" s="993"/>
      <c r="DO81" s="993"/>
      <c r="DP81" s="994"/>
      <c r="DQ81" s="992"/>
      <c r="DR81" s="993"/>
      <c r="DS81" s="993"/>
      <c r="DT81" s="993"/>
      <c r="DU81" s="994"/>
      <c r="DV81" s="981"/>
      <c r="DW81" s="982"/>
      <c r="DX81" s="982"/>
      <c r="DY81" s="982"/>
      <c r="DZ81" s="983"/>
      <c r="EA81" s="230"/>
    </row>
    <row r="82" spans="1:131" ht="26.25" customHeight="1" x14ac:dyDescent="0.15">
      <c r="A82" s="238">
        <v>15</v>
      </c>
      <c r="B82" s="1010"/>
      <c r="C82" s="1011"/>
      <c r="D82" s="1011"/>
      <c r="E82" s="1011"/>
      <c r="F82" s="1011"/>
      <c r="G82" s="1011"/>
      <c r="H82" s="1011"/>
      <c r="I82" s="1011"/>
      <c r="J82" s="1011"/>
      <c r="K82" s="1011"/>
      <c r="L82" s="1011"/>
      <c r="M82" s="1011"/>
      <c r="N82" s="1011"/>
      <c r="O82" s="1011"/>
      <c r="P82" s="1012"/>
      <c r="Q82" s="1013"/>
      <c r="R82" s="1007"/>
      <c r="S82" s="1007"/>
      <c r="T82" s="1007"/>
      <c r="U82" s="1007"/>
      <c r="V82" s="1007"/>
      <c r="W82" s="1007"/>
      <c r="X82" s="1007"/>
      <c r="Y82" s="1007"/>
      <c r="Z82" s="1007"/>
      <c r="AA82" s="1007"/>
      <c r="AB82" s="1007"/>
      <c r="AC82" s="1007"/>
      <c r="AD82" s="1007"/>
      <c r="AE82" s="1007"/>
      <c r="AF82" s="1007"/>
      <c r="AG82" s="1007"/>
      <c r="AH82" s="1007"/>
      <c r="AI82" s="1007"/>
      <c r="AJ82" s="1007"/>
      <c r="AK82" s="1007"/>
      <c r="AL82" s="1007"/>
      <c r="AM82" s="1007"/>
      <c r="AN82" s="1007"/>
      <c r="AO82" s="1007"/>
      <c r="AP82" s="1007"/>
      <c r="AQ82" s="1007"/>
      <c r="AR82" s="1007"/>
      <c r="AS82" s="1007"/>
      <c r="AT82" s="1007"/>
      <c r="AU82" s="1007"/>
      <c r="AV82" s="1007"/>
      <c r="AW82" s="1007"/>
      <c r="AX82" s="1007"/>
      <c r="AY82" s="1007"/>
      <c r="AZ82" s="1008"/>
      <c r="BA82" s="1008"/>
      <c r="BB82" s="1008"/>
      <c r="BC82" s="1008"/>
      <c r="BD82" s="1009"/>
      <c r="BE82" s="241"/>
      <c r="BF82" s="241"/>
      <c r="BG82" s="241"/>
      <c r="BH82" s="241"/>
      <c r="BI82" s="241"/>
      <c r="BJ82" s="241"/>
      <c r="BK82" s="241"/>
      <c r="BL82" s="241"/>
      <c r="BM82" s="241"/>
      <c r="BN82" s="241"/>
      <c r="BO82" s="241"/>
      <c r="BP82" s="241"/>
      <c r="BQ82" s="238">
        <v>76</v>
      </c>
      <c r="BR82" s="243"/>
      <c r="BS82" s="981"/>
      <c r="BT82" s="982"/>
      <c r="BU82" s="982"/>
      <c r="BV82" s="982"/>
      <c r="BW82" s="982"/>
      <c r="BX82" s="982"/>
      <c r="BY82" s="982"/>
      <c r="BZ82" s="982"/>
      <c r="CA82" s="982"/>
      <c r="CB82" s="982"/>
      <c r="CC82" s="982"/>
      <c r="CD82" s="982"/>
      <c r="CE82" s="982"/>
      <c r="CF82" s="982"/>
      <c r="CG82" s="991"/>
      <c r="CH82" s="992"/>
      <c r="CI82" s="993"/>
      <c r="CJ82" s="993"/>
      <c r="CK82" s="993"/>
      <c r="CL82" s="994"/>
      <c r="CM82" s="992"/>
      <c r="CN82" s="993"/>
      <c r="CO82" s="993"/>
      <c r="CP82" s="993"/>
      <c r="CQ82" s="994"/>
      <c r="CR82" s="992"/>
      <c r="CS82" s="993"/>
      <c r="CT82" s="993"/>
      <c r="CU82" s="993"/>
      <c r="CV82" s="994"/>
      <c r="CW82" s="992"/>
      <c r="CX82" s="993"/>
      <c r="CY82" s="993"/>
      <c r="CZ82" s="993"/>
      <c r="DA82" s="994"/>
      <c r="DB82" s="992"/>
      <c r="DC82" s="993"/>
      <c r="DD82" s="993"/>
      <c r="DE82" s="993"/>
      <c r="DF82" s="994"/>
      <c r="DG82" s="992"/>
      <c r="DH82" s="993"/>
      <c r="DI82" s="993"/>
      <c r="DJ82" s="993"/>
      <c r="DK82" s="994"/>
      <c r="DL82" s="992"/>
      <c r="DM82" s="993"/>
      <c r="DN82" s="993"/>
      <c r="DO82" s="993"/>
      <c r="DP82" s="994"/>
      <c r="DQ82" s="992"/>
      <c r="DR82" s="993"/>
      <c r="DS82" s="993"/>
      <c r="DT82" s="993"/>
      <c r="DU82" s="994"/>
      <c r="DV82" s="981"/>
      <c r="DW82" s="982"/>
      <c r="DX82" s="982"/>
      <c r="DY82" s="982"/>
      <c r="DZ82" s="983"/>
      <c r="EA82" s="230"/>
    </row>
    <row r="83" spans="1:131" ht="26.25" customHeight="1" x14ac:dyDescent="0.15">
      <c r="A83" s="238">
        <v>16</v>
      </c>
      <c r="B83" s="1010"/>
      <c r="C83" s="1011"/>
      <c r="D83" s="1011"/>
      <c r="E83" s="1011"/>
      <c r="F83" s="1011"/>
      <c r="G83" s="1011"/>
      <c r="H83" s="1011"/>
      <c r="I83" s="1011"/>
      <c r="J83" s="1011"/>
      <c r="K83" s="1011"/>
      <c r="L83" s="1011"/>
      <c r="M83" s="1011"/>
      <c r="N83" s="1011"/>
      <c r="O83" s="1011"/>
      <c r="P83" s="1012"/>
      <c r="Q83" s="1013"/>
      <c r="R83" s="1007"/>
      <c r="S83" s="1007"/>
      <c r="T83" s="1007"/>
      <c r="U83" s="1007"/>
      <c r="V83" s="1007"/>
      <c r="W83" s="1007"/>
      <c r="X83" s="1007"/>
      <c r="Y83" s="1007"/>
      <c r="Z83" s="1007"/>
      <c r="AA83" s="1007"/>
      <c r="AB83" s="1007"/>
      <c r="AC83" s="1007"/>
      <c r="AD83" s="1007"/>
      <c r="AE83" s="1007"/>
      <c r="AF83" s="1007"/>
      <c r="AG83" s="1007"/>
      <c r="AH83" s="1007"/>
      <c r="AI83" s="1007"/>
      <c r="AJ83" s="1007"/>
      <c r="AK83" s="1007"/>
      <c r="AL83" s="1007"/>
      <c r="AM83" s="1007"/>
      <c r="AN83" s="1007"/>
      <c r="AO83" s="1007"/>
      <c r="AP83" s="1007"/>
      <c r="AQ83" s="1007"/>
      <c r="AR83" s="1007"/>
      <c r="AS83" s="1007"/>
      <c r="AT83" s="1007"/>
      <c r="AU83" s="1007"/>
      <c r="AV83" s="1007"/>
      <c r="AW83" s="1007"/>
      <c r="AX83" s="1007"/>
      <c r="AY83" s="1007"/>
      <c r="AZ83" s="1008"/>
      <c r="BA83" s="1008"/>
      <c r="BB83" s="1008"/>
      <c r="BC83" s="1008"/>
      <c r="BD83" s="1009"/>
      <c r="BE83" s="241"/>
      <c r="BF83" s="241"/>
      <c r="BG83" s="241"/>
      <c r="BH83" s="241"/>
      <c r="BI83" s="241"/>
      <c r="BJ83" s="241"/>
      <c r="BK83" s="241"/>
      <c r="BL83" s="241"/>
      <c r="BM83" s="241"/>
      <c r="BN83" s="241"/>
      <c r="BO83" s="241"/>
      <c r="BP83" s="241"/>
      <c r="BQ83" s="238">
        <v>77</v>
      </c>
      <c r="BR83" s="243"/>
      <c r="BS83" s="981"/>
      <c r="BT83" s="982"/>
      <c r="BU83" s="982"/>
      <c r="BV83" s="982"/>
      <c r="BW83" s="982"/>
      <c r="BX83" s="982"/>
      <c r="BY83" s="982"/>
      <c r="BZ83" s="982"/>
      <c r="CA83" s="982"/>
      <c r="CB83" s="982"/>
      <c r="CC83" s="982"/>
      <c r="CD83" s="982"/>
      <c r="CE83" s="982"/>
      <c r="CF83" s="982"/>
      <c r="CG83" s="991"/>
      <c r="CH83" s="992"/>
      <c r="CI83" s="993"/>
      <c r="CJ83" s="993"/>
      <c r="CK83" s="993"/>
      <c r="CL83" s="994"/>
      <c r="CM83" s="992"/>
      <c r="CN83" s="993"/>
      <c r="CO83" s="993"/>
      <c r="CP83" s="993"/>
      <c r="CQ83" s="994"/>
      <c r="CR83" s="992"/>
      <c r="CS83" s="993"/>
      <c r="CT83" s="993"/>
      <c r="CU83" s="993"/>
      <c r="CV83" s="994"/>
      <c r="CW83" s="992"/>
      <c r="CX83" s="993"/>
      <c r="CY83" s="993"/>
      <c r="CZ83" s="993"/>
      <c r="DA83" s="994"/>
      <c r="DB83" s="992"/>
      <c r="DC83" s="993"/>
      <c r="DD83" s="993"/>
      <c r="DE83" s="993"/>
      <c r="DF83" s="994"/>
      <c r="DG83" s="992"/>
      <c r="DH83" s="993"/>
      <c r="DI83" s="993"/>
      <c r="DJ83" s="993"/>
      <c r="DK83" s="994"/>
      <c r="DL83" s="992"/>
      <c r="DM83" s="993"/>
      <c r="DN83" s="993"/>
      <c r="DO83" s="993"/>
      <c r="DP83" s="994"/>
      <c r="DQ83" s="992"/>
      <c r="DR83" s="993"/>
      <c r="DS83" s="993"/>
      <c r="DT83" s="993"/>
      <c r="DU83" s="994"/>
      <c r="DV83" s="981"/>
      <c r="DW83" s="982"/>
      <c r="DX83" s="982"/>
      <c r="DY83" s="982"/>
      <c r="DZ83" s="983"/>
      <c r="EA83" s="230"/>
    </row>
    <row r="84" spans="1:131" ht="26.25" customHeight="1" x14ac:dyDescent="0.15">
      <c r="A84" s="238">
        <v>17</v>
      </c>
      <c r="B84" s="1010"/>
      <c r="C84" s="1011"/>
      <c r="D84" s="1011"/>
      <c r="E84" s="1011"/>
      <c r="F84" s="1011"/>
      <c r="G84" s="1011"/>
      <c r="H84" s="1011"/>
      <c r="I84" s="1011"/>
      <c r="J84" s="1011"/>
      <c r="K84" s="1011"/>
      <c r="L84" s="1011"/>
      <c r="M84" s="1011"/>
      <c r="N84" s="1011"/>
      <c r="O84" s="1011"/>
      <c r="P84" s="1012"/>
      <c r="Q84" s="1013"/>
      <c r="R84" s="1007"/>
      <c r="S84" s="1007"/>
      <c r="T84" s="1007"/>
      <c r="U84" s="1007"/>
      <c r="V84" s="1007"/>
      <c r="W84" s="1007"/>
      <c r="X84" s="1007"/>
      <c r="Y84" s="1007"/>
      <c r="Z84" s="1007"/>
      <c r="AA84" s="1007"/>
      <c r="AB84" s="1007"/>
      <c r="AC84" s="1007"/>
      <c r="AD84" s="1007"/>
      <c r="AE84" s="1007"/>
      <c r="AF84" s="1007"/>
      <c r="AG84" s="1007"/>
      <c r="AH84" s="1007"/>
      <c r="AI84" s="1007"/>
      <c r="AJ84" s="1007"/>
      <c r="AK84" s="1007"/>
      <c r="AL84" s="1007"/>
      <c r="AM84" s="1007"/>
      <c r="AN84" s="1007"/>
      <c r="AO84" s="1007"/>
      <c r="AP84" s="1007"/>
      <c r="AQ84" s="1007"/>
      <c r="AR84" s="1007"/>
      <c r="AS84" s="1007"/>
      <c r="AT84" s="1007"/>
      <c r="AU84" s="1007"/>
      <c r="AV84" s="1007"/>
      <c r="AW84" s="1007"/>
      <c r="AX84" s="1007"/>
      <c r="AY84" s="1007"/>
      <c r="AZ84" s="1008"/>
      <c r="BA84" s="1008"/>
      <c r="BB84" s="1008"/>
      <c r="BC84" s="1008"/>
      <c r="BD84" s="1009"/>
      <c r="BE84" s="241"/>
      <c r="BF84" s="241"/>
      <c r="BG84" s="241"/>
      <c r="BH84" s="241"/>
      <c r="BI84" s="241"/>
      <c r="BJ84" s="241"/>
      <c r="BK84" s="241"/>
      <c r="BL84" s="241"/>
      <c r="BM84" s="241"/>
      <c r="BN84" s="241"/>
      <c r="BO84" s="241"/>
      <c r="BP84" s="241"/>
      <c r="BQ84" s="238">
        <v>78</v>
      </c>
      <c r="BR84" s="243"/>
      <c r="BS84" s="981"/>
      <c r="BT84" s="982"/>
      <c r="BU84" s="982"/>
      <c r="BV84" s="982"/>
      <c r="BW84" s="982"/>
      <c r="BX84" s="982"/>
      <c r="BY84" s="982"/>
      <c r="BZ84" s="982"/>
      <c r="CA84" s="982"/>
      <c r="CB84" s="982"/>
      <c r="CC84" s="982"/>
      <c r="CD84" s="982"/>
      <c r="CE84" s="982"/>
      <c r="CF84" s="982"/>
      <c r="CG84" s="991"/>
      <c r="CH84" s="992"/>
      <c r="CI84" s="993"/>
      <c r="CJ84" s="993"/>
      <c r="CK84" s="993"/>
      <c r="CL84" s="994"/>
      <c r="CM84" s="992"/>
      <c r="CN84" s="993"/>
      <c r="CO84" s="993"/>
      <c r="CP84" s="993"/>
      <c r="CQ84" s="994"/>
      <c r="CR84" s="992"/>
      <c r="CS84" s="993"/>
      <c r="CT84" s="993"/>
      <c r="CU84" s="993"/>
      <c r="CV84" s="994"/>
      <c r="CW84" s="992"/>
      <c r="CX84" s="993"/>
      <c r="CY84" s="993"/>
      <c r="CZ84" s="993"/>
      <c r="DA84" s="994"/>
      <c r="DB84" s="992"/>
      <c r="DC84" s="993"/>
      <c r="DD84" s="993"/>
      <c r="DE84" s="993"/>
      <c r="DF84" s="994"/>
      <c r="DG84" s="992"/>
      <c r="DH84" s="993"/>
      <c r="DI84" s="993"/>
      <c r="DJ84" s="993"/>
      <c r="DK84" s="994"/>
      <c r="DL84" s="992"/>
      <c r="DM84" s="993"/>
      <c r="DN84" s="993"/>
      <c r="DO84" s="993"/>
      <c r="DP84" s="994"/>
      <c r="DQ84" s="992"/>
      <c r="DR84" s="993"/>
      <c r="DS84" s="993"/>
      <c r="DT84" s="993"/>
      <c r="DU84" s="994"/>
      <c r="DV84" s="981"/>
      <c r="DW84" s="982"/>
      <c r="DX84" s="982"/>
      <c r="DY84" s="982"/>
      <c r="DZ84" s="983"/>
      <c r="EA84" s="230"/>
    </row>
    <row r="85" spans="1:131" ht="26.25" customHeight="1" x14ac:dyDescent="0.15">
      <c r="A85" s="238">
        <v>18</v>
      </c>
      <c r="B85" s="1010"/>
      <c r="C85" s="1011"/>
      <c r="D85" s="1011"/>
      <c r="E85" s="1011"/>
      <c r="F85" s="1011"/>
      <c r="G85" s="1011"/>
      <c r="H85" s="1011"/>
      <c r="I85" s="1011"/>
      <c r="J85" s="1011"/>
      <c r="K85" s="1011"/>
      <c r="L85" s="1011"/>
      <c r="M85" s="1011"/>
      <c r="N85" s="1011"/>
      <c r="O85" s="1011"/>
      <c r="P85" s="1012"/>
      <c r="Q85" s="1013"/>
      <c r="R85" s="1007"/>
      <c r="S85" s="1007"/>
      <c r="T85" s="1007"/>
      <c r="U85" s="1007"/>
      <c r="V85" s="1007"/>
      <c r="W85" s="1007"/>
      <c r="X85" s="1007"/>
      <c r="Y85" s="1007"/>
      <c r="Z85" s="1007"/>
      <c r="AA85" s="1007"/>
      <c r="AB85" s="1007"/>
      <c r="AC85" s="1007"/>
      <c r="AD85" s="1007"/>
      <c r="AE85" s="1007"/>
      <c r="AF85" s="1007"/>
      <c r="AG85" s="1007"/>
      <c r="AH85" s="1007"/>
      <c r="AI85" s="1007"/>
      <c r="AJ85" s="1007"/>
      <c r="AK85" s="1007"/>
      <c r="AL85" s="1007"/>
      <c r="AM85" s="1007"/>
      <c r="AN85" s="1007"/>
      <c r="AO85" s="1007"/>
      <c r="AP85" s="1007"/>
      <c r="AQ85" s="1007"/>
      <c r="AR85" s="1007"/>
      <c r="AS85" s="1007"/>
      <c r="AT85" s="1007"/>
      <c r="AU85" s="1007"/>
      <c r="AV85" s="1007"/>
      <c r="AW85" s="1007"/>
      <c r="AX85" s="1007"/>
      <c r="AY85" s="1007"/>
      <c r="AZ85" s="1008"/>
      <c r="BA85" s="1008"/>
      <c r="BB85" s="1008"/>
      <c r="BC85" s="1008"/>
      <c r="BD85" s="1009"/>
      <c r="BE85" s="241"/>
      <c r="BF85" s="241"/>
      <c r="BG85" s="241"/>
      <c r="BH85" s="241"/>
      <c r="BI85" s="241"/>
      <c r="BJ85" s="241"/>
      <c r="BK85" s="241"/>
      <c r="BL85" s="241"/>
      <c r="BM85" s="241"/>
      <c r="BN85" s="241"/>
      <c r="BO85" s="241"/>
      <c r="BP85" s="241"/>
      <c r="BQ85" s="238">
        <v>79</v>
      </c>
      <c r="BR85" s="243"/>
      <c r="BS85" s="981"/>
      <c r="BT85" s="982"/>
      <c r="BU85" s="982"/>
      <c r="BV85" s="982"/>
      <c r="BW85" s="982"/>
      <c r="BX85" s="982"/>
      <c r="BY85" s="982"/>
      <c r="BZ85" s="982"/>
      <c r="CA85" s="982"/>
      <c r="CB85" s="982"/>
      <c r="CC85" s="982"/>
      <c r="CD85" s="982"/>
      <c r="CE85" s="982"/>
      <c r="CF85" s="982"/>
      <c r="CG85" s="991"/>
      <c r="CH85" s="992"/>
      <c r="CI85" s="993"/>
      <c r="CJ85" s="993"/>
      <c r="CK85" s="993"/>
      <c r="CL85" s="994"/>
      <c r="CM85" s="992"/>
      <c r="CN85" s="993"/>
      <c r="CO85" s="993"/>
      <c r="CP85" s="993"/>
      <c r="CQ85" s="994"/>
      <c r="CR85" s="992"/>
      <c r="CS85" s="993"/>
      <c r="CT85" s="993"/>
      <c r="CU85" s="993"/>
      <c r="CV85" s="994"/>
      <c r="CW85" s="992"/>
      <c r="CX85" s="993"/>
      <c r="CY85" s="993"/>
      <c r="CZ85" s="993"/>
      <c r="DA85" s="994"/>
      <c r="DB85" s="992"/>
      <c r="DC85" s="993"/>
      <c r="DD85" s="993"/>
      <c r="DE85" s="993"/>
      <c r="DF85" s="994"/>
      <c r="DG85" s="992"/>
      <c r="DH85" s="993"/>
      <c r="DI85" s="993"/>
      <c r="DJ85" s="993"/>
      <c r="DK85" s="994"/>
      <c r="DL85" s="992"/>
      <c r="DM85" s="993"/>
      <c r="DN85" s="993"/>
      <c r="DO85" s="993"/>
      <c r="DP85" s="994"/>
      <c r="DQ85" s="992"/>
      <c r="DR85" s="993"/>
      <c r="DS85" s="993"/>
      <c r="DT85" s="993"/>
      <c r="DU85" s="994"/>
      <c r="DV85" s="981"/>
      <c r="DW85" s="982"/>
      <c r="DX85" s="982"/>
      <c r="DY85" s="982"/>
      <c r="DZ85" s="983"/>
      <c r="EA85" s="230"/>
    </row>
    <row r="86" spans="1:131" ht="26.25" customHeight="1" x14ac:dyDescent="0.15">
      <c r="A86" s="238">
        <v>19</v>
      </c>
      <c r="B86" s="1010"/>
      <c r="C86" s="1011"/>
      <c r="D86" s="1011"/>
      <c r="E86" s="1011"/>
      <c r="F86" s="1011"/>
      <c r="G86" s="1011"/>
      <c r="H86" s="1011"/>
      <c r="I86" s="1011"/>
      <c r="J86" s="1011"/>
      <c r="K86" s="1011"/>
      <c r="L86" s="1011"/>
      <c r="M86" s="1011"/>
      <c r="N86" s="1011"/>
      <c r="O86" s="1011"/>
      <c r="P86" s="1012"/>
      <c r="Q86" s="1013"/>
      <c r="R86" s="1007"/>
      <c r="S86" s="1007"/>
      <c r="T86" s="1007"/>
      <c r="U86" s="1007"/>
      <c r="V86" s="1007"/>
      <c r="W86" s="1007"/>
      <c r="X86" s="1007"/>
      <c r="Y86" s="1007"/>
      <c r="Z86" s="1007"/>
      <c r="AA86" s="1007"/>
      <c r="AB86" s="1007"/>
      <c r="AC86" s="1007"/>
      <c r="AD86" s="1007"/>
      <c r="AE86" s="1007"/>
      <c r="AF86" s="1007"/>
      <c r="AG86" s="1007"/>
      <c r="AH86" s="1007"/>
      <c r="AI86" s="1007"/>
      <c r="AJ86" s="1007"/>
      <c r="AK86" s="1007"/>
      <c r="AL86" s="1007"/>
      <c r="AM86" s="1007"/>
      <c r="AN86" s="1007"/>
      <c r="AO86" s="1007"/>
      <c r="AP86" s="1007"/>
      <c r="AQ86" s="1007"/>
      <c r="AR86" s="1007"/>
      <c r="AS86" s="1007"/>
      <c r="AT86" s="1007"/>
      <c r="AU86" s="1007"/>
      <c r="AV86" s="1007"/>
      <c r="AW86" s="1007"/>
      <c r="AX86" s="1007"/>
      <c r="AY86" s="1007"/>
      <c r="AZ86" s="1008"/>
      <c r="BA86" s="1008"/>
      <c r="BB86" s="1008"/>
      <c r="BC86" s="1008"/>
      <c r="BD86" s="1009"/>
      <c r="BE86" s="241"/>
      <c r="BF86" s="241"/>
      <c r="BG86" s="241"/>
      <c r="BH86" s="241"/>
      <c r="BI86" s="241"/>
      <c r="BJ86" s="241"/>
      <c r="BK86" s="241"/>
      <c r="BL86" s="241"/>
      <c r="BM86" s="241"/>
      <c r="BN86" s="241"/>
      <c r="BO86" s="241"/>
      <c r="BP86" s="241"/>
      <c r="BQ86" s="238">
        <v>80</v>
      </c>
      <c r="BR86" s="243"/>
      <c r="BS86" s="981"/>
      <c r="BT86" s="982"/>
      <c r="BU86" s="982"/>
      <c r="BV86" s="982"/>
      <c r="BW86" s="982"/>
      <c r="BX86" s="982"/>
      <c r="BY86" s="982"/>
      <c r="BZ86" s="982"/>
      <c r="CA86" s="982"/>
      <c r="CB86" s="982"/>
      <c r="CC86" s="982"/>
      <c r="CD86" s="982"/>
      <c r="CE86" s="982"/>
      <c r="CF86" s="982"/>
      <c r="CG86" s="991"/>
      <c r="CH86" s="992"/>
      <c r="CI86" s="993"/>
      <c r="CJ86" s="993"/>
      <c r="CK86" s="993"/>
      <c r="CL86" s="994"/>
      <c r="CM86" s="992"/>
      <c r="CN86" s="993"/>
      <c r="CO86" s="993"/>
      <c r="CP86" s="993"/>
      <c r="CQ86" s="994"/>
      <c r="CR86" s="992"/>
      <c r="CS86" s="993"/>
      <c r="CT86" s="993"/>
      <c r="CU86" s="993"/>
      <c r="CV86" s="994"/>
      <c r="CW86" s="992"/>
      <c r="CX86" s="993"/>
      <c r="CY86" s="993"/>
      <c r="CZ86" s="993"/>
      <c r="DA86" s="994"/>
      <c r="DB86" s="992"/>
      <c r="DC86" s="993"/>
      <c r="DD86" s="993"/>
      <c r="DE86" s="993"/>
      <c r="DF86" s="994"/>
      <c r="DG86" s="992"/>
      <c r="DH86" s="993"/>
      <c r="DI86" s="993"/>
      <c r="DJ86" s="993"/>
      <c r="DK86" s="994"/>
      <c r="DL86" s="992"/>
      <c r="DM86" s="993"/>
      <c r="DN86" s="993"/>
      <c r="DO86" s="993"/>
      <c r="DP86" s="994"/>
      <c r="DQ86" s="992"/>
      <c r="DR86" s="993"/>
      <c r="DS86" s="993"/>
      <c r="DT86" s="993"/>
      <c r="DU86" s="994"/>
      <c r="DV86" s="981"/>
      <c r="DW86" s="982"/>
      <c r="DX86" s="982"/>
      <c r="DY86" s="982"/>
      <c r="DZ86" s="983"/>
      <c r="EA86" s="230"/>
    </row>
    <row r="87" spans="1:131" ht="26.25" customHeight="1" x14ac:dyDescent="0.15">
      <c r="A87" s="244">
        <v>20</v>
      </c>
      <c r="B87" s="1000"/>
      <c r="C87" s="1001"/>
      <c r="D87" s="1001"/>
      <c r="E87" s="1001"/>
      <c r="F87" s="1001"/>
      <c r="G87" s="1001"/>
      <c r="H87" s="1001"/>
      <c r="I87" s="1001"/>
      <c r="J87" s="1001"/>
      <c r="K87" s="1001"/>
      <c r="L87" s="1001"/>
      <c r="M87" s="1001"/>
      <c r="N87" s="1001"/>
      <c r="O87" s="1001"/>
      <c r="P87" s="1002"/>
      <c r="Q87" s="1003"/>
      <c r="R87" s="1004"/>
      <c r="S87" s="1004"/>
      <c r="T87" s="1004"/>
      <c r="U87" s="1004"/>
      <c r="V87" s="1004"/>
      <c r="W87" s="1004"/>
      <c r="X87" s="1004"/>
      <c r="Y87" s="1004"/>
      <c r="Z87" s="1004"/>
      <c r="AA87" s="1004"/>
      <c r="AB87" s="1004"/>
      <c r="AC87" s="1004"/>
      <c r="AD87" s="1004"/>
      <c r="AE87" s="1004"/>
      <c r="AF87" s="1004"/>
      <c r="AG87" s="1004"/>
      <c r="AH87" s="1004"/>
      <c r="AI87" s="1004"/>
      <c r="AJ87" s="1004"/>
      <c r="AK87" s="1004"/>
      <c r="AL87" s="1004"/>
      <c r="AM87" s="1004"/>
      <c r="AN87" s="1004"/>
      <c r="AO87" s="1004"/>
      <c r="AP87" s="1004"/>
      <c r="AQ87" s="1004"/>
      <c r="AR87" s="1004"/>
      <c r="AS87" s="1004"/>
      <c r="AT87" s="1004"/>
      <c r="AU87" s="1004"/>
      <c r="AV87" s="1004"/>
      <c r="AW87" s="1004"/>
      <c r="AX87" s="1004"/>
      <c r="AY87" s="1004"/>
      <c r="AZ87" s="1005"/>
      <c r="BA87" s="1005"/>
      <c r="BB87" s="1005"/>
      <c r="BC87" s="1005"/>
      <c r="BD87" s="1006"/>
      <c r="BE87" s="241"/>
      <c r="BF87" s="241"/>
      <c r="BG87" s="241"/>
      <c r="BH87" s="241"/>
      <c r="BI87" s="241"/>
      <c r="BJ87" s="241"/>
      <c r="BK87" s="241"/>
      <c r="BL87" s="241"/>
      <c r="BM87" s="241"/>
      <c r="BN87" s="241"/>
      <c r="BO87" s="241"/>
      <c r="BP87" s="241"/>
      <c r="BQ87" s="238">
        <v>81</v>
      </c>
      <c r="BR87" s="243"/>
      <c r="BS87" s="981"/>
      <c r="BT87" s="982"/>
      <c r="BU87" s="982"/>
      <c r="BV87" s="982"/>
      <c r="BW87" s="982"/>
      <c r="BX87" s="982"/>
      <c r="BY87" s="982"/>
      <c r="BZ87" s="982"/>
      <c r="CA87" s="982"/>
      <c r="CB87" s="982"/>
      <c r="CC87" s="982"/>
      <c r="CD87" s="982"/>
      <c r="CE87" s="982"/>
      <c r="CF87" s="982"/>
      <c r="CG87" s="991"/>
      <c r="CH87" s="992"/>
      <c r="CI87" s="993"/>
      <c r="CJ87" s="993"/>
      <c r="CK87" s="993"/>
      <c r="CL87" s="994"/>
      <c r="CM87" s="992"/>
      <c r="CN87" s="993"/>
      <c r="CO87" s="993"/>
      <c r="CP87" s="993"/>
      <c r="CQ87" s="994"/>
      <c r="CR87" s="992"/>
      <c r="CS87" s="993"/>
      <c r="CT87" s="993"/>
      <c r="CU87" s="993"/>
      <c r="CV87" s="994"/>
      <c r="CW87" s="992"/>
      <c r="CX87" s="993"/>
      <c r="CY87" s="993"/>
      <c r="CZ87" s="993"/>
      <c r="DA87" s="994"/>
      <c r="DB87" s="992"/>
      <c r="DC87" s="993"/>
      <c r="DD87" s="993"/>
      <c r="DE87" s="993"/>
      <c r="DF87" s="994"/>
      <c r="DG87" s="992"/>
      <c r="DH87" s="993"/>
      <c r="DI87" s="993"/>
      <c r="DJ87" s="993"/>
      <c r="DK87" s="994"/>
      <c r="DL87" s="992"/>
      <c r="DM87" s="993"/>
      <c r="DN87" s="993"/>
      <c r="DO87" s="993"/>
      <c r="DP87" s="994"/>
      <c r="DQ87" s="992"/>
      <c r="DR87" s="993"/>
      <c r="DS87" s="993"/>
      <c r="DT87" s="993"/>
      <c r="DU87" s="994"/>
      <c r="DV87" s="981"/>
      <c r="DW87" s="982"/>
      <c r="DX87" s="982"/>
      <c r="DY87" s="982"/>
      <c r="DZ87" s="983"/>
      <c r="EA87" s="230"/>
    </row>
    <row r="88" spans="1:131" ht="26.25" customHeight="1" thickBot="1" x14ac:dyDescent="0.2">
      <c r="A88" s="240" t="s">
        <v>379</v>
      </c>
      <c r="B88" s="973" t="s">
        <v>405</v>
      </c>
      <c r="C88" s="974"/>
      <c r="D88" s="974"/>
      <c r="E88" s="974"/>
      <c r="F88" s="974"/>
      <c r="G88" s="974"/>
      <c r="H88" s="974"/>
      <c r="I88" s="974"/>
      <c r="J88" s="974"/>
      <c r="K88" s="974"/>
      <c r="L88" s="974"/>
      <c r="M88" s="974"/>
      <c r="N88" s="974"/>
      <c r="O88" s="974"/>
      <c r="P88" s="984"/>
      <c r="Q88" s="998"/>
      <c r="R88" s="999"/>
      <c r="S88" s="999"/>
      <c r="T88" s="999"/>
      <c r="U88" s="999"/>
      <c r="V88" s="999"/>
      <c r="W88" s="999"/>
      <c r="X88" s="999"/>
      <c r="Y88" s="999"/>
      <c r="Z88" s="999"/>
      <c r="AA88" s="999"/>
      <c r="AB88" s="999"/>
      <c r="AC88" s="999"/>
      <c r="AD88" s="999"/>
      <c r="AE88" s="999"/>
      <c r="AF88" s="995">
        <v>6593</v>
      </c>
      <c r="AG88" s="995"/>
      <c r="AH88" s="995"/>
      <c r="AI88" s="995"/>
      <c r="AJ88" s="995"/>
      <c r="AK88" s="999"/>
      <c r="AL88" s="999"/>
      <c r="AM88" s="999"/>
      <c r="AN88" s="999"/>
      <c r="AO88" s="999"/>
      <c r="AP88" s="995">
        <v>1712</v>
      </c>
      <c r="AQ88" s="995"/>
      <c r="AR88" s="995"/>
      <c r="AS88" s="995"/>
      <c r="AT88" s="995"/>
      <c r="AU88" s="995" t="s">
        <v>492</v>
      </c>
      <c r="AV88" s="995"/>
      <c r="AW88" s="995"/>
      <c r="AX88" s="995"/>
      <c r="AY88" s="995"/>
      <c r="AZ88" s="996"/>
      <c r="BA88" s="996"/>
      <c r="BB88" s="996"/>
      <c r="BC88" s="996"/>
      <c r="BD88" s="997"/>
      <c r="BE88" s="241"/>
      <c r="BF88" s="241"/>
      <c r="BG88" s="241"/>
      <c r="BH88" s="241"/>
      <c r="BI88" s="241"/>
      <c r="BJ88" s="241"/>
      <c r="BK88" s="241"/>
      <c r="BL88" s="241"/>
      <c r="BM88" s="241"/>
      <c r="BN88" s="241"/>
      <c r="BO88" s="241"/>
      <c r="BP88" s="241"/>
      <c r="BQ88" s="238">
        <v>82</v>
      </c>
      <c r="BR88" s="243"/>
      <c r="BS88" s="981"/>
      <c r="BT88" s="982"/>
      <c r="BU88" s="982"/>
      <c r="BV88" s="982"/>
      <c r="BW88" s="982"/>
      <c r="BX88" s="982"/>
      <c r="BY88" s="982"/>
      <c r="BZ88" s="982"/>
      <c r="CA88" s="982"/>
      <c r="CB88" s="982"/>
      <c r="CC88" s="982"/>
      <c r="CD88" s="982"/>
      <c r="CE88" s="982"/>
      <c r="CF88" s="982"/>
      <c r="CG88" s="991"/>
      <c r="CH88" s="992"/>
      <c r="CI88" s="993"/>
      <c r="CJ88" s="993"/>
      <c r="CK88" s="993"/>
      <c r="CL88" s="994"/>
      <c r="CM88" s="992"/>
      <c r="CN88" s="993"/>
      <c r="CO88" s="993"/>
      <c r="CP88" s="993"/>
      <c r="CQ88" s="994"/>
      <c r="CR88" s="992"/>
      <c r="CS88" s="993"/>
      <c r="CT88" s="993"/>
      <c r="CU88" s="993"/>
      <c r="CV88" s="994"/>
      <c r="CW88" s="992"/>
      <c r="CX88" s="993"/>
      <c r="CY88" s="993"/>
      <c r="CZ88" s="993"/>
      <c r="DA88" s="994"/>
      <c r="DB88" s="992"/>
      <c r="DC88" s="993"/>
      <c r="DD88" s="993"/>
      <c r="DE88" s="993"/>
      <c r="DF88" s="994"/>
      <c r="DG88" s="992"/>
      <c r="DH88" s="993"/>
      <c r="DI88" s="993"/>
      <c r="DJ88" s="993"/>
      <c r="DK88" s="994"/>
      <c r="DL88" s="992"/>
      <c r="DM88" s="993"/>
      <c r="DN88" s="993"/>
      <c r="DO88" s="993"/>
      <c r="DP88" s="994"/>
      <c r="DQ88" s="992"/>
      <c r="DR88" s="993"/>
      <c r="DS88" s="993"/>
      <c r="DT88" s="993"/>
      <c r="DU88" s="994"/>
      <c r="DV88" s="981"/>
      <c r="DW88" s="982"/>
      <c r="DX88" s="982"/>
      <c r="DY88" s="982"/>
      <c r="DZ88" s="983"/>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81"/>
      <c r="BT89" s="982"/>
      <c r="BU89" s="982"/>
      <c r="BV89" s="982"/>
      <c r="BW89" s="982"/>
      <c r="BX89" s="982"/>
      <c r="BY89" s="982"/>
      <c r="BZ89" s="982"/>
      <c r="CA89" s="982"/>
      <c r="CB89" s="982"/>
      <c r="CC89" s="982"/>
      <c r="CD89" s="982"/>
      <c r="CE89" s="982"/>
      <c r="CF89" s="982"/>
      <c r="CG89" s="991"/>
      <c r="CH89" s="992"/>
      <c r="CI89" s="993"/>
      <c r="CJ89" s="993"/>
      <c r="CK89" s="993"/>
      <c r="CL89" s="994"/>
      <c r="CM89" s="992"/>
      <c r="CN89" s="993"/>
      <c r="CO89" s="993"/>
      <c r="CP89" s="993"/>
      <c r="CQ89" s="994"/>
      <c r="CR89" s="992"/>
      <c r="CS89" s="993"/>
      <c r="CT89" s="993"/>
      <c r="CU89" s="993"/>
      <c r="CV89" s="994"/>
      <c r="CW89" s="992"/>
      <c r="CX89" s="993"/>
      <c r="CY89" s="993"/>
      <c r="CZ89" s="993"/>
      <c r="DA89" s="994"/>
      <c r="DB89" s="992"/>
      <c r="DC89" s="993"/>
      <c r="DD89" s="993"/>
      <c r="DE89" s="993"/>
      <c r="DF89" s="994"/>
      <c r="DG89" s="992"/>
      <c r="DH89" s="993"/>
      <c r="DI89" s="993"/>
      <c r="DJ89" s="993"/>
      <c r="DK89" s="994"/>
      <c r="DL89" s="992"/>
      <c r="DM89" s="993"/>
      <c r="DN89" s="993"/>
      <c r="DO89" s="993"/>
      <c r="DP89" s="994"/>
      <c r="DQ89" s="992"/>
      <c r="DR89" s="993"/>
      <c r="DS89" s="993"/>
      <c r="DT89" s="993"/>
      <c r="DU89" s="994"/>
      <c r="DV89" s="981"/>
      <c r="DW89" s="982"/>
      <c r="DX89" s="982"/>
      <c r="DY89" s="982"/>
      <c r="DZ89" s="983"/>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81"/>
      <c r="BT90" s="982"/>
      <c r="BU90" s="982"/>
      <c r="BV90" s="982"/>
      <c r="BW90" s="982"/>
      <c r="BX90" s="982"/>
      <c r="BY90" s="982"/>
      <c r="BZ90" s="982"/>
      <c r="CA90" s="982"/>
      <c r="CB90" s="982"/>
      <c r="CC90" s="982"/>
      <c r="CD90" s="982"/>
      <c r="CE90" s="982"/>
      <c r="CF90" s="982"/>
      <c r="CG90" s="991"/>
      <c r="CH90" s="992"/>
      <c r="CI90" s="993"/>
      <c r="CJ90" s="993"/>
      <c r="CK90" s="993"/>
      <c r="CL90" s="994"/>
      <c r="CM90" s="992"/>
      <c r="CN90" s="993"/>
      <c r="CO90" s="993"/>
      <c r="CP90" s="993"/>
      <c r="CQ90" s="994"/>
      <c r="CR90" s="992"/>
      <c r="CS90" s="993"/>
      <c r="CT90" s="993"/>
      <c r="CU90" s="993"/>
      <c r="CV90" s="994"/>
      <c r="CW90" s="992"/>
      <c r="CX90" s="993"/>
      <c r="CY90" s="993"/>
      <c r="CZ90" s="993"/>
      <c r="DA90" s="994"/>
      <c r="DB90" s="992"/>
      <c r="DC90" s="993"/>
      <c r="DD90" s="993"/>
      <c r="DE90" s="993"/>
      <c r="DF90" s="994"/>
      <c r="DG90" s="992"/>
      <c r="DH90" s="993"/>
      <c r="DI90" s="993"/>
      <c r="DJ90" s="993"/>
      <c r="DK90" s="994"/>
      <c r="DL90" s="992"/>
      <c r="DM90" s="993"/>
      <c r="DN90" s="993"/>
      <c r="DO90" s="993"/>
      <c r="DP90" s="994"/>
      <c r="DQ90" s="992"/>
      <c r="DR90" s="993"/>
      <c r="DS90" s="993"/>
      <c r="DT90" s="993"/>
      <c r="DU90" s="994"/>
      <c r="DV90" s="981"/>
      <c r="DW90" s="982"/>
      <c r="DX90" s="982"/>
      <c r="DY90" s="982"/>
      <c r="DZ90" s="983"/>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81"/>
      <c r="BT91" s="982"/>
      <c r="BU91" s="982"/>
      <c r="BV91" s="982"/>
      <c r="BW91" s="982"/>
      <c r="BX91" s="982"/>
      <c r="BY91" s="982"/>
      <c r="BZ91" s="982"/>
      <c r="CA91" s="982"/>
      <c r="CB91" s="982"/>
      <c r="CC91" s="982"/>
      <c r="CD91" s="982"/>
      <c r="CE91" s="982"/>
      <c r="CF91" s="982"/>
      <c r="CG91" s="991"/>
      <c r="CH91" s="992"/>
      <c r="CI91" s="993"/>
      <c r="CJ91" s="993"/>
      <c r="CK91" s="993"/>
      <c r="CL91" s="994"/>
      <c r="CM91" s="992"/>
      <c r="CN91" s="993"/>
      <c r="CO91" s="993"/>
      <c r="CP91" s="993"/>
      <c r="CQ91" s="994"/>
      <c r="CR91" s="992"/>
      <c r="CS91" s="993"/>
      <c r="CT91" s="993"/>
      <c r="CU91" s="993"/>
      <c r="CV91" s="994"/>
      <c r="CW91" s="992"/>
      <c r="CX91" s="993"/>
      <c r="CY91" s="993"/>
      <c r="CZ91" s="993"/>
      <c r="DA91" s="994"/>
      <c r="DB91" s="992"/>
      <c r="DC91" s="993"/>
      <c r="DD91" s="993"/>
      <c r="DE91" s="993"/>
      <c r="DF91" s="994"/>
      <c r="DG91" s="992"/>
      <c r="DH91" s="993"/>
      <c r="DI91" s="993"/>
      <c r="DJ91" s="993"/>
      <c r="DK91" s="994"/>
      <c r="DL91" s="992"/>
      <c r="DM91" s="993"/>
      <c r="DN91" s="993"/>
      <c r="DO91" s="993"/>
      <c r="DP91" s="994"/>
      <c r="DQ91" s="992"/>
      <c r="DR91" s="993"/>
      <c r="DS91" s="993"/>
      <c r="DT91" s="993"/>
      <c r="DU91" s="994"/>
      <c r="DV91" s="981"/>
      <c r="DW91" s="982"/>
      <c r="DX91" s="982"/>
      <c r="DY91" s="982"/>
      <c r="DZ91" s="983"/>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81"/>
      <c r="BT92" s="982"/>
      <c r="BU92" s="982"/>
      <c r="BV92" s="982"/>
      <c r="BW92" s="982"/>
      <c r="BX92" s="982"/>
      <c r="BY92" s="982"/>
      <c r="BZ92" s="982"/>
      <c r="CA92" s="982"/>
      <c r="CB92" s="982"/>
      <c r="CC92" s="982"/>
      <c r="CD92" s="982"/>
      <c r="CE92" s="982"/>
      <c r="CF92" s="982"/>
      <c r="CG92" s="991"/>
      <c r="CH92" s="992"/>
      <c r="CI92" s="993"/>
      <c r="CJ92" s="993"/>
      <c r="CK92" s="993"/>
      <c r="CL92" s="994"/>
      <c r="CM92" s="992"/>
      <c r="CN92" s="993"/>
      <c r="CO92" s="993"/>
      <c r="CP92" s="993"/>
      <c r="CQ92" s="994"/>
      <c r="CR92" s="992"/>
      <c r="CS92" s="993"/>
      <c r="CT92" s="993"/>
      <c r="CU92" s="993"/>
      <c r="CV92" s="994"/>
      <c r="CW92" s="992"/>
      <c r="CX92" s="993"/>
      <c r="CY92" s="993"/>
      <c r="CZ92" s="993"/>
      <c r="DA92" s="994"/>
      <c r="DB92" s="992"/>
      <c r="DC92" s="993"/>
      <c r="DD92" s="993"/>
      <c r="DE92" s="993"/>
      <c r="DF92" s="994"/>
      <c r="DG92" s="992"/>
      <c r="DH92" s="993"/>
      <c r="DI92" s="993"/>
      <c r="DJ92" s="993"/>
      <c r="DK92" s="994"/>
      <c r="DL92" s="992"/>
      <c r="DM92" s="993"/>
      <c r="DN92" s="993"/>
      <c r="DO92" s="993"/>
      <c r="DP92" s="994"/>
      <c r="DQ92" s="992"/>
      <c r="DR92" s="993"/>
      <c r="DS92" s="993"/>
      <c r="DT92" s="993"/>
      <c r="DU92" s="994"/>
      <c r="DV92" s="981"/>
      <c r="DW92" s="982"/>
      <c r="DX92" s="982"/>
      <c r="DY92" s="982"/>
      <c r="DZ92" s="983"/>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81"/>
      <c r="BT93" s="982"/>
      <c r="BU93" s="982"/>
      <c r="BV93" s="982"/>
      <c r="BW93" s="982"/>
      <c r="BX93" s="982"/>
      <c r="BY93" s="982"/>
      <c r="BZ93" s="982"/>
      <c r="CA93" s="982"/>
      <c r="CB93" s="982"/>
      <c r="CC93" s="982"/>
      <c r="CD93" s="982"/>
      <c r="CE93" s="982"/>
      <c r="CF93" s="982"/>
      <c r="CG93" s="991"/>
      <c r="CH93" s="992"/>
      <c r="CI93" s="993"/>
      <c r="CJ93" s="993"/>
      <c r="CK93" s="993"/>
      <c r="CL93" s="994"/>
      <c r="CM93" s="992"/>
      <c r="CN93" s="993"/>
      <c r="CO93" s="993"/>
      <c r="CP93" s="993"/>
      <c r="CQ93" s="994"/>
      <c r="CR93" s="992"/>
      <c r="CS93" s="993"/>
      <c r="CT93" s="993"/>
      <c r="CU93" s="993"/>
      <c r="CV93" s="994"/>
      <c r="CW93" s="992"/>
      <c r="CX93" s="993"/>
      <c r="CY93" s="993"/>
      <c r="CZ93" s="993"/>
      <c r="DA93" s="994"/>
      <c r="DB93" s="992"/>
      <c r="DC93" s="993"/>
      <c r="DD93" s="993"/>
      <c r="DE93" s="993"/>
      <c r="DF93" s="994"/>
      <c r="DG93" s="992"/>
      <c r="DH93" s="993"/>
      <c r="DI93" s="993"/>
      <c r="DJ93" s="993"/>
      <c r="DK93" s="994"/>
      <c r="DL93" s="992"/>
      <c r="DM93" s="993"/>
      <c r="DN93" s="993"/>
      <c r="DO93" s="993"/>
      <c r="DP93" s="994"/>
      <c r="DQ93" s="992"/>
      <c r="DR93" s="993"/>
      <c r="DS93" s="993"/>
      <c r="DT93" s="993"/>
      <c r="DU93" s="994"/>
      <c r="DV93" s="981"/>
      <c r="DW93" s="982"/>
      <c r="DX93" s="982"/>
      <c r="DY93" s="982"/>
      <c r="DZ93" s="983"/>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81"/>
      <c r="BT94" s="982"/>
      <c r="BU94" s="982"/>
      <c r="BV94" s="982"/>
      <c r="BW94" s="982"/>
      <c r="BX94" s="982"/>
      <c r="BY94" s="982"/>
      <c r="BZ94" s="982"/>
      <c r="CA94" s="982"/>
      <c r="CB94" s="982"/>
      <c r="CC94" s="982"/>
      <c r="CD94" s="982"/>
      <c r="CE94" s="982"/>
      <c r="CF94" s="982"/>
      <c r="CG94" s="991"/>
      <c r="CH94" s="992"/>
      <c r="CI94" s="993"/>
      <c r="CJ94" s="993"/>
      <c r="CK94" s="993"/>
      <c r="CL94" s="994"/>
      <c r="CM94" s="992"/>
      <c r="CN94" s="993"/>
      <c r="CO94" s="993"/>
      <c r="CP94" s="993"/>
      <c r="CQ94" s="994"/>
      <c r="CR94" s="992"/>
      <c r="CS94" s="993"/>
      <c r="CT94" s="993"/>
      <c r="CU94" s="993"/>
      <c r="CV94" s="994"/>
      <c r="CW94" s="992"/>
      <c r="CX94" s="993"/>
      <c r="CY94" s="993"/>
      <c r="CZ94" s="993"/>
      <c r="DA94" s="994"/>
      <c r="DB94" s="992"/>
      <c r="DC94" s="993"/>
      <c r="DD94" s="993"/>
      <c r="DE94" s="993"/>
      <c r="DF94" s="994"/>
      <c r="DG94" s="992"/>
      <c r="DH94" s="993"/>
      <c r="DI94" s="993"/>
      <c r="DJ94" s="993"/>
      <c r="DK94" s="994"/>
      <c r="DL94" s="992"/>
      <c r="DM94" s="993"/>
      <c r="DN94" s="993"/>
      <c r="DO94" s="993"/>
      <c r="DP94" s="994"/>
      <c r="DQ94" s="992"/>
      <c r="DR94" s="993"/>
      <c r="DS94" s="993"/>
      <c r="DT94" s="993"/>
      <c r="DU94" s="994"/>
      <c r="DV94" s="981"/>
      <c r="DW94" s="982"/>
      <c r="DX94" s="982"/>
      <c r="DY94" s="982"/>
      <c r="DZ94" s="983"/>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81"/>
      <c r="BT95" s="982"/>
      <c r="BU95" s="982"/>
      <c r="BV95" s="982"/>
      <c r="BW95" s="982"/>
      <c r="BX95" s="982"/>
      <c r="BY95" s="982"/>
      <c r="BZ95" s="982"/>
      <c r="CA95" s="982"/>
      <c r="CB95" s="982"/>
      <c r="CC95" s="982"/>
      <c r="CD95" s="982"/>
      <c r="CE95" s="982"/>
      <c r="CF95" s="982"/>
      <c r="CG95" s="991"/>
      <c r="CH95" s="992"/>
      <c r="CI95" s="993"/>
      <c r="CJ95" s="993"/>
      <c r="CK95" s="993"/>
      <c r="CL95" s="994"/>
      <c r="CM95" s="992"/>
      <c r="CN95" s="993"/>
      <c r="CO95" s="993"/>
      <c r="CP95" s="993"/>
      <c r="CQ95" s="994"/>
      <c r="CR95" s="992"/>
      <c r="CS95" s="993"/>
      <c r="CT95" s="993"/>
      <c r="CU95" s="993"/>
      <c r="CV95" s="994"/>
      <c r="CW95" s="992"/>
      <c r="CX95" s="993"/>
      <c r="CY95" s="993"/>
      <c r="CZ95" s="993"/>
      <c r="DA95" s="994"/>
      <c r="DB95" s="992"/>
      <c r="DC95" s="993"/>
      <c r="DD95" s="993"/>
      <c r="DE95" s="993"/>
      <c r="DF95" s="994"/>
      <c r="DG95" s="992"/>
      <c r="DH95" s="993"/>
      <c r="DI95" s="993"/>
      <c r="DJ95" s="993"/>
      <c r="DK95" s="994"/>
      <c r="DL95" s="992"/>
      <c r="DM95" s="993"/>
      <c r="DN95" s="993"/>
      <c r="DO95" s="993"/>
      <c r="DP95" s="994"/>
      <c r="DQ95" s="992"/>
      <c r="DR95" s="993"/>
      <c r="DS95" s="993"/>
      <c r="DT95" s="993"/>
      <c r="DU95" s="994"/>
      <c r="DV95" s="981"/>
      <c r="DW95" s="982"/>
      <c r="DX95" s="982"/>
      <c r="DY95" s="982"/>
      <c r="DZ95" s="983"/>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81"/>
      <c r="BT96" s="982"/>
      <c r="BU96" s="982"/>
      <c r="BV96" s="982"/>
      <c r="BW96" s="982"/>
      <c r="BX96" s="982"/>
      <c r="BY96" s="982"/>
      <c r="BZ96" s="982"/>
      <c r="CA96" s="982"/>
      <c r="CB96" s="982"/>
      <c r="CC96" s="982"/>
      <c r="CD96" s="982"/>
      <c r="CE96" s="982"/>
      <c r="CF96" s="982"/>
      <c r="CG96" s="991"/>
      <c r="CH96" s="992"/>
      <c r="CI96" s="993"/>
      <c r="CJ96" s="993"/>
      <c r="CK96" s="993"/>
      <c r="CL96" s="994"/>
      <c r="CM96" s="992"/>
      <c r="CN96" s="993"/>
      <c r="CO96" s="993"/>
      <c r="CP96" s="993"/>
      <c r="CQ96" s="994"/>
      <c r="CR96" s="992"/>
      <c r="CS96" s="993"/>
      <c r="CT96" s="993"/>
      <c r="CU96" s="993"/>
      <c r="CV96" s="994"/>
      <c r="CW96" s="992"/>
      <c r="CX96" s="993"/>
      <c r="CY96" s="993"/>
      <c r="CZ96" s="993"/>
      <c r="DA96" s="994"/>
      <c r="DB96" s="992"/>
      <c r="DC96" s="993"/>
      <c r="DD96" s="993"/>
      <c r="DE96" s="993"/>
      <c r="DF96" s="994"/>
      <c r="DG96" s="992"/>
      <c r="DH96" s="993"/>
      <c r="DI96" s="993"/>
      <c r="DJ96" s="993"/>
      <c r="DK96" s="994"/>
      <c r="DL96" s="992"/>
      <c r="DM96" s="993"/>
      <c r="DN96" s="993"/>
      <c r="DO96" s="993"/>
      <c r="DP96" s="994"/>
      <c r="DQ96" s="992"/>
      <c r="DR96" s="993"/>
      <c r="DS96" s="993"/>
      <c r="DT96" s="993"/>
      <c r="DU96" s="994"/>
      <c r="DV96" s="981"/>
      <c r="DW96" s="982"/>
      <c r="DX96" s="982"/>
      <c r="DY96" s="982"/>
      <c r="DZ96" s="983"/>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81"/>
      <c r="BT97" s="982"/>
      <c r="BU97" s="982"/>
      <c r="BV97" s="982"/>
      <c r="BW97" s="982"/>
      <c r="BX97" s="982"/>
      <c r="BY97" s="982"/>
      <c r="BZ97" s="982"/>
      <c r="CA97" s="982"/>
      <c r="CB97" s="982"/>
      <c r="CC97" s="982"/>
      <c r="CD97" s="982"/>
      <c r="CE97" s="982"/>
      <c r="CF97" s="982"/>
      <c r="CG97" s="991"/>
      <c r="CH97" s="992"/>
      <c r="CI97" s="993"/>
      <c r="CJ97" s="993"/>
      <c r="CK97" s="993"/>
      <c r="CL97" s="994"/>
      <c r="CM97" s="992"/>
      <c r="CN97" s="993"/>
      <c r="CO97" s="993"/>
      <c r="CP97" s="993"/>
      <c r="CQ97" s="994"/>
      <c r="CR97" s="992"/>
      <c r="CS97" s="993"/>
      <c r="CT97" s="993"/>
      <c r="CU97" s="993"/>
      <c r="CV97" s="994"/>
      <c r="CW97" s="992"/>
      <c r="CX97" s="993"/>
      <c r="CY97" s="993"/>
      <c r="CZ97" s="993"/>
      <c r="DA97" s="994"/>
      <c r="DB97" s="992"/>
      <c r="DC97" s="993"/>
      <c r="DD97" s="993"/>
      <c r="DE97" s="993"/>
      <c r="DF97" s="994"/>
      <c r="DG97" s="992"/>
      <c r="DH97" s="993"/>
      <c r="DI97" s="993"/>
      <c r="DJ97" s="993"/>
      <c r="DK97" s="994"/>
      <c r="DL97" s="992"/>
      <c r="DM97" s="993"/>
      <c r="DN97" s="993"/>
      <c r="DO97" s="993"/>
      <c r="DP97" s="994"/>
      <c r="DQ97" s="992"/>
      <c r="DR97" s="993"/>
      <c r="DS97" s="993"/>
      <c r="DT97" s="993"/>
      <c r="DU97" s="994"/>
      <c r="DV97" s="981"/>
      <c r="DW97" s="982"/>
      <c r="DX97" s="982"/>
      <c r="DY97" s="982"/>
      <c r="DZ97" s="983"/>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81"/>
      <c r="BT98" s="982"/>
      <c r="BU98" s="982"/>
      <c r="BV98" s="982"/>
      <c r="BW98" s="982"/>
      <c r="BX98" s="982"/>
      <c r="BY98" s="982"/>
      <c r="BZ98" s="982"/>
      <c r="CA98" s="982"/>
      <c r="CB98" s="982"/>
      <c r="CC98" s="982"/>
      <c r="CD98" s="982"/>
      <c r="CE98" s="982"/>
      <c r="CF98" s="982"/>
      <c r="CG98" s="991"/>
      <c r="CH98" s="992"/>
      <c r="CI98" s="993"/>
      <c r="CJ98" s="993"/>
      <c r="CK98" s="993"/>
      <c r="CL98" s="994"/>
      <c r="CM98" s="992"/>
      <c r="CN98" s="993"/>
      <c r="CO98" s="993"/>
      <c r="CP98" s="993"/>
      <c r="CQ98" s="994"/>
      <c r="CR98" s="992"/>
      <c r="CS98" s="993"/>
      <c r="CT98" s="993"/>
      <c r="CU98" s="993"/>
      <c r="CV98" s="994"/>
      <c r="CW98" s="992"/>
      <c r="CX98" s="993"/>
      <c r="CY98" s="993"/>
      <c r="CZ98" s="993"/>
      <c r="DA98" s="994"/>
      <c r="DB98" s="992"/>
      <c r="DC98" s="993"/>
      <c r="DD98" s="993"/>
      <c r="DE98" s="993"/>
      <c r="DF98" s="994"/>
      <c r="DG98" s="992"/>
      <c r="DH98" s="993"/>
      <c r="DI98" s="993"/>
      <c r="DJ98" s="993"/>
      <c r="DK98" s="994"/>
      <c r="DL98" s="992"/>
      <c r="DM98" s="993"/>
      <c r="DN98" s="993"/>
      <c r="DO98" s="993"/>
      <c r="DP98" s="994"/>
      <c r="DQ98" s="992"/>
      <c r="DR98" s="993"/>
      <c r="DS98" s="993"/>
      <c r="DT98" s="993"/>
      <c r="DU98" s="994"/>
      <c r="DV98" s="981"/>
      <c r="DW98" s="982"/>
      <c r="DX98" s="982"/>
      <c r="DY98" s="982"/>
      <c r="DZ98" s="983"/>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81"/>
      <c r="BT99" s="982"/>
      <c r="BU99" s="982"/>
      <c r="BV99" s="982"/>
      <c r="BW99" s="982"/>
      <c r="BX99" s="982"/>
      <c r="BY99" s="982"/>
      <c r="BZ99" s="982"/>
      <c r="CA99" s="982"/>
      <c r="CB99" s="982"/>
      <c r="CC99" s="982"/>
      <c r="CD99" s="982"/>
      <c r="CE99" s="982"/>
      <c r="CF99" s="982"/>
      <c r="CG99" s="991"/>
      <c r="CH99" s="992"/>
      <c r="CI99" s="993"/>
      <c r="CJ99" s="993"/>
      <c r="CK99" s="993"/>
      <c r="CL99" s="994"/>
      <c r="CM99" s="992"/>
      <c r="CN99" s="993"/>
      <c r="CO99" s="993"/>
      <c r="CP99" s="993"/>
      <c r="CQ99" s="994"/>
      <c r="CR99" s="992"/>
      <c r="CS99" s="993"/>
      <c r="CT99" s="993"/>
      <c r="CU99" s="993"/>
      <c r="CV99" s="994"/>
      <c r="CW99" s="992"/>
      <c r="CX99" s="993"/>
      <c r="CY99" s="993"/>
      <c r="CZ99" s="993"/>
      <c r="DA99" s="994"/>
      <c r="DB99" s="992"/>
      <c r="DC99" s="993"/>
      <c r="DD99" s="993"/>
      <c r="DE99" s="993"/>
      <c r="DF99" s="994"/>
      <c r="DG99" s="992"/>
      <c r="DH99" s="993"/>
      <c r="DI99" s="993"/>
      <c r="DJ99" s="993"/>
      <c r="DK99" s="994"/>
      <c r="DL99" s="992"/>
      <c r="DM99" s="993"/>
      <c r="DN99" s="993"/>
      <c r="DO99" s="993"/>
      <c r="DP99" s="994"/>
      <c r="DQ99" s="992"/>
      <c r="DR99" s="993"/>
      <c r="DS99" s="993"/>
      <c r="DT99" s="993"/>
      <c r="DU99" s="994"/>
      <c r="DV99" s="981"/>
      <c r="DW99" s="982"/>
      <c r="DX99" s="982"/>
      <c r="DY99" s="982"/>
      <c r="DZ99" s="983"/>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81"/>
      <c r="BT100" s="982"/>
      <c r="BU100" s="982"/>
      <c r="BV100" s="982"/>
      <c r="BW100" s="982"/>
      <c r="BX100" s="982"/>
      <c r="BY100" s="982"/>
      <c r="BZ100" s="982"/>
      <c r="CA100" s="982"/>
      <c r="CB100" s="982"/>
      <c r="CC100" s="982"/>
      <c r="CD100" s="982"/>
      <c r="CE100" s="982"/>
      <c r="CF100" s="982"/>
      <c r="CG100" s="991"/>
      <c r="CH100" s="992"/>
      <c r="CI100" s="993"/>
      <c r="CJ100" s="993"/>
      <c r="CK100" s="993"/>
      <c r="CL100" s="994"/>
      <c r="CM100" s="992"/>
      <c r="CN100" s="993"/>
      <c r="CO100" s="993"/>
      <c r="CP100" s="993"/>
      <c r="CQ100" s="994"/>
      <c r="CR100" s="992"/>
      <c r="CS100" s="993"/>
      <c r="CT100" s="993"/>
      <c r="CU100" s="993"/>
      <c r="CV100" s="994"/>
      <c r="CW100" s="992"/>
      <c r="CX100" s="993"/>
      <c r="CY100" s="993"/>
      <c r="CZ100" s="993"/>
      <c r="DA100" s="994"/>
      <c r="DB100" s="992"/>
      <c r="DC100" s="993"/>
      <c r="DD100" s="993"/>
      <c r="DE100" s="993"/>
      <c r="DF100" s="994"/>
      <c r="DG100" s="992"/>
      <c r="DH100" s="993"/>
      <c r="DI100" s="993"/>
      <c r="DJ100" s="993"/>
      <c r="DK100" s="994"/>
      <c r="DL100" s="992"/>
      <c r="DM100" s="993"/>
      <c r="DN100" s="993"/>
      <c r="DO100" s="993"/>
      <c r="DP100" s="994"/>
      <c r="DQ100" s="992"/>
      <c r="DR100" s="993"/>
      <c r="DS100" s="993"/>
      <c r="DT100" s="993"/>
      <c r="DU100" s="994"/>
      <c r="DV100" s="981"/>
      <c r="DW100" s="982"/>
      <c r="DX100" s="982"/>
      <c r="DY100" s="982"/>
      <c r="DZ100" s="983"/>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81"/>
      <c r="BT101" s="982"/>
      <c r="BU101" s="982"/>
      <c r="BV101" s="982"/>
      <c r="BW101" s="982"/>
      <c r="BX101" s="982"/>
      <c r="BY101" s="982"/>
      <c r="BZ101" s="982"/>
      <c r="CA101" s="982"/>
      <c r="CB101" s="982"/>
      <c r="CC101" s="982"/>
      <c r="CD101" s="982"/>
      <c r="CE101" s="982"/>
      <c r="CF101" s="982"/>
      <c r="CG101" s="991"/>
      <c r="CH101" s="992"/>
      <c r="CI101" s="993"/>
      <c r="CJ101" s="993"/>
      <c r="CK101" s="993"/>
      <c r="CL101" s="994"/>
      <c r="CM101" s="992"/>
      <c r="CN101" s="993"/>
      <c r="CO101" s="993"/>
      <c r="CP101" s="993"/>
      <c r="CQ101" s="994"/>
      <c r="CR101" s="992"/>
      <c r="CS101" s="993"/>
      <c r="CT101" s="993"/>
      <c r="CU101" s="993"/>
      <c r="CV101" s="994"/>
      <c r="CW101" s="992"/>
      <c r="CX101" s="993"/>
      <c r="CY101" s="993"/>
      <c r="CZ101" s="993"/>
      <c r="DA101" s="994"/>
      <c r="DB101" s="992"/>
      <c r="DC101" s="993"/>
      <c r="DD101" s="993"/>
      <c r="DE101" s="993"/>
      <c r="DF101" s="994"/>
      <c r="DG101" s="992"/>
      <c r="DH101" s="993"/>
      <c r="DI101" s="993"/>
      <c r="DJ101" s="993"/>
      <c r="DK101" s="994"/>
      <c r="DL101" s="992"/>
      <c r="DM101" s="993"/>
      <c r="DN101" s="993"/>
      <c r="DO101" s="993"/>
      <c r="DP101" s="994"/>
      <c r="DQ101" s="992"/>
      <c r="DR101" s="993"/>
      <c r="DS101" s="993"/>
      <c r="DT101" s="993"/>
      <c r="DU101" s="994"/>
      <c r="DV101" s="981"/>
      <c r="DW101" s="982"/>
      <c r="DX101" s="982"/>
      <c r="DY101" s="982"/>
      <c r="DZ101" s="983"/>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379</v>
      </c>
      <c r="BR102" s="973" t="s">
        <v>406</v>
      </c>
      <c r="BS102" s="974"/>
      <c r="BT102" s="974"/>
      <c r="BU102" s="974"/>
      <c r="BV102" s="974"/>
      <c r="BW102" s="974"/>
      <c r="BX102" s="974"/>
      <c r="BY102" s="974"/>
      <c r="BZ102" s="974"/>
      <c r="CA102" s="974"/>
      <c r="CB102" s="974"/>
      <c r="CC102" s="974"/>
      <c r="CD102" s="974"/>
      <c r="CE102" s="974"/>
      <c r="CF102" s="974"/>
      <c r="CG102" s="984"/>
      <c r="CH102" s="985"/>
      <c r="CI102" s="986"/>
      <c r="CJ102" s="986"/>
      <c r="CK102" s="986"/>
      <c r="CL102" s="987"/>
      <c r="CM102" s="985"/>
      <c r="CN102" s="986"/>
      <c r="CO102" s="986"/>
      <c r="CP102" s="986"/>
      <c r="CQ102" s="987"/>
      <c r="CR102" s="988">
        <v>36</v>
      </c>
      <c r="CS102" s="989"/>
      <c r="CT102" s="989"/>
      <c r="CU102" s="989"/>
      <c r="CV102" s="990"/>
      <c r="CW102" s="988" t="s">
        <v>492</v>
      </c>
      <c r="CX102" s="989"/>
      <c r="CY102" s="989"/>
      <c r="CZ102" s="989"/>
      <c r="DA102" s="990"/>
      <c r="DB102" s="988" t="s">
        <v>492</v>
      </c>
      <c r="DC102" s="989"/>
      <c r="DD102" s="989"/>
      <c r="DE102" s="989"/>
      <c r="DF102" s="990"/>
      <c r="DG102" s="988" t="s">
        <v>492</v>
      </c>
      <c r="DH102" s="989"/>
      <c r="DI102" s="989"/>
      <c r="DJ102" s="989"/>
      <c r="DK102" s="990"/>
      <c r="DL102" s="988" t="s">
        <v>492</v>
      </c>
      <c r="DM102" s="989"/>
      <c r="DN102" s="989"/>
      <c r="DO102" s="989"/>
      <c r="DP102" s="990"/>
      <c r="DQ102" s="988" t="s">
        <v>492</v>
      </c>
      <c r="DR102" s="989"/>
      <c r="DS102" s="989"/>
      <c r="DT102" s="989"/>
      <c r="DU102" s="990"/>
      <c r="DV102" s="973"/>
      <c r="DW102" s="974"/>
      <c r="DX102" s="974"/>
      <c r="DY102" s="974"/>
      <c r="DZ102" s="975"/>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76" t="s">
        <v>407</v>
      </c>
      <c r="BR103" s="976"/>
      <c r="BS103" s="976"/>
      <c r="BT103" s="976"/>
      <c r="BU103" s="976"/>
      <c r="BV103" s="976"/>
      <c r="BW103" s="976"/>
      <c r="BX103" s="976"/>
      <c r="BY103" s="976"/>
      <c r="BZ103" s="976"/>
      <c r="CA103" s="976"/>
      <c r="CB103" s="976"/>
      <c r="CC103" s="976"/>
      <c r="CD103" s="976"/>
      <c r="CE103" s="976"/>
      <c r="CF103" s="976"/>
      <c r="CG103" s="976"/>
      <c r="CH103" s="976"/>
      <c r="CI103" s="976"/>
      <c r="CJ103" s="976"/>
      <c r="CK103" s="976"/>
      <c r="CL103" s="976"/>
      <c r="CM103" s="976"/>
      <c r="CN103" s="976"/>
      <c r="CO103" s="976"/>
      <c r="CP103" s="976"/>
      <c r="CQ103" s="976"/>
      <c r="CR103" s="976"/>
      <c r="CS103" s="976"/>
      <c r="CT103" s="976"/>
      <c r="CU103" s="976"/>
      <c r="CV103" s="976"/>
      <c r="CW103" s="976"/>
      <c r="CX103" s="976"/>
      <c r="CY103" s="976"/>
      <c r="CZ103" s="976"/>
      <c r="DA103" s="976"/>
      <c r="DB103" s="976"/>
      <c r="DC103" s="976"/>
      <c r="DD103" s="976"/>
      <c r="DE103" s="976"/>
      <c r="DF103" s="976"/>
      <c r="DG103" s="976"/>
      <c r="DH103" s="976"/>
      <c r="DI103" s="976"/>
      <c r="DJ103" s="976"/>
      <c r="DK103" s="976"/>
      <c r="DL103" s="976"/>
      <c r="DM103" s="976"/>
      <c r="DN103" s="976"/>
      <c r="DO103" s="976"/>
      <c r="DP103" s="976"/>
      <c r="DQ103" s="976"/>
      <c r="DR103" s="976"/>
      <c r="DS103" s="976"/>
      <c r="DT103" s="976"/>
      <c r="DU103" s="976"/>
      <c r="DV103" s="976"/>
      <c r="DW103" s="976"/>
      <c r="DX103" s="976"/>
      <c r="DY103" s="976"/>
      <c r="DZ103" s="976"/>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77" t="s">
        <v>408</v>
      </c>
      <c r="BR104" s="977"/>
      <c r="BS104" s="977"/>
      <c r="BT104" s="977"/>
      <c r="BU104" s="977"/>
      <c r="BV104" s="977"/>
      <c r="BW104" s="977"/>
      <c r="BX104" s="977"/>
      <c r="BY104" s="977"/>
      <c r="BZ104" s="977"/>
      <c r="CA104" s="977"/>
      <c r="CB104" s="977"/>
      <c r="CC104" s="977"/>
      <c r="CD104" s="977"/>
      <c r="CE104" s="977"/>
      <c r="CF104" s="977"/>
      <c r="CG104" s="977"/>
      <c r="CH104" s="977"/>
      <c r="CI104" s="977"/>
      <c r="CJ104" s="977"/>
      <c r="CK104" s="977"/>
      <c r="CL104" s="977"/>
      <c r="CM104" s="977"/>
      <c r="CN104" s="977"/>
      <c r="CO104" s="977"/>
      <c r="CP104" s="977"/>
      <c r="CQ104" s="977"/>
      <c r="CR104" s="977"/>
      <c r="CS104" s="977"/>
      <c r="CT104" s="977"/>
      <c r="CU104" s="977"/>
      <c r="CV104" s="977"/>
      <c r="CW104" s="977"/>
      <c r="CX104" s="977"/>
      <c r="CY104" s="977"/>
      <c r="CZ104" s="977"/>
      <c r="DA104" s="977"/>
      <c r="DB104" s="977"/>
      <c r="DC104" s="977"/>
      <c r="DD104" s="977"/>
      <c r="DE104" s="977"/>
      <c r="DF104" s="977"/>
      <c r="DG104" s="977"/>
      <c r="DH104" s="977"/>
      <c r="DI104" s="977"/>
      <c r="DJ104" s="977"/>
      <c r="DK104" s="977"/>
      <c r="DL104" s="977"/>
      <c r="DM104" s="977"/>
      <c r="DN104" s="977"/>
      <c r="DO104" s="977"/>
      <c r="DP104" s="977"/>
      <c r="DQ104" s="977"/>
      <c r="DR104" s="977"/>
      <c r="DS104" s="977"/>
      <c r="DT104" s="977"/>
      <c r="DU104" s="977"/>
      <c r="DV104" s="977"/>
      <c r="DW104" s="977"/>
      <c r="DX104" s="977"/>
      <c r="DY104" s="977"/>
      <c r="DZ104" s="977"/>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409</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410</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78" t="s">
        <v>411</v>
      </c>
      <c r="B108" s="979"/>
      <c r="C108" s="979"/>
      <c r="D108" s="979"/>
      <c r="E108" s="979"/>
      <c r="F108" s="979"/>
      <c r="G108" s="979"/>
      <c r="H108" s="979"/>
      <c r="I108" s="979"/>
      <c r="J108" s="979"/>
      <c r="K108" s="979"/>
      <c r="L108" s="979"/>
      <c r="M108" s="979"/>
      <c r="N108" s="979"/>
      <c r="O108" s="979"/>
      <c r="P108" s="979"/>
      <c r="Q108" s="979"/>
      <c r="R108" s="979"/>
      <c r="S108" s="979"/>
      <c r="T108" s="979"/>
      <c r="U108" s="979"/>
      <c r="V108" s="979"/>
      <c r="W108" s="979"/>
      <c r="X108" s="979"/>
      <c r="Y108" s="979"/>
      <c r="Z108" s="979"/>
      <c r="AA108" s="979"/>
      <c r="AB108" s="979"/>
      <c r="AC108" s="979"/>
      <c r="AD108" s="979"/>
      <c r="AE108" s="979"/>
      <c r="AF108" s="979"/>
      <c r="AG108" s="979"/>
      <c r="AH108" s="979"/>
      <c r="AI108" s="979"/>
      <c r="AJ108" s="979"/>
      <c r="AK108" s="979"/>
      <c r="AL108" s="979"/>
      <c r="AM108" s="979"/>
      <c r="AN108" s="979"/>
      <c r="AO108" s="979"/>
      <c r="AP108" s="979"/>
      <c r="AQ108" s="979"/>
      <c r="AR108" s="979"/>
      <c r="AS108" s="979"/>
      <c r="AT108" s="980"/>
      <c r="AU108" s="978" t="s">
        <v>412</v>
      </c>
      <c r="AV108" s="979"/>
      <c r="AW108" s="979"/>
      <c r="AX108" s="979"/>
      <c r="AY108" s="979"/>
      <c r="AZ108" s="979"/>
      <c r="BA108" s="979"/>
      <c r="BB108" s="979"/>
      <c r="BC108" s="979"/>
      <c r="BD108" s="979"/>
      <c r="BE108" s="979"/>
      <c r="BF108" s="979"/>
      <c r="BG108" s="979"/>
      <c r="BH108" s="979"/>
      <c r="BI108" s="979"/>
      <c r="BJ108" s="979"/>
      <c r="BK108" s="979"/>
      <c r="BL108" s="979"/>
      <c r="BM108" s="979"/>
      <c r="BN108" s="979"/>
      <c r="BO108" s="979"/>
      <c r="BP108" s="979"/>
      <c r="BQ108" s="979"/>
      <c r="BR108" s="979"/>
      <c r="BS108" s="979"/>
      <c r="BT108" s="979"/>
      <c r="BU108" s="979"/>
      <c r="BV108" s="979"/>
      <c r="BW108" s="979"/>
      <c r="BX108" s="979"/>
      <c r="BY108" s="979"/>
      <c r="BZ108" s="979"/>
      <c r="CA108" s="979"/>
      <c r="CB108" s="979"/>
      <c r="CC108" s="979"/>
      <c r="CD108" s="979"/>
      <c r="CE108" s="979"/>
      <c r="CF108" s="979"/>
      <c r="CG108" s="979"/>
      <c r="CH108" s="979"/>
      <c r="CI108" s="979"/>
      <c r="CJ108" s="979"/>
      <c r="CK108" s="979"/>
      <c r="CL108" s="979"/>
      <c r="CM108" s="979"/>
      <c r="CN108" s="979"/>
      <c r="CO108" s="979"/>
      <c r="CP108" s="979"/>
      <c r="CQ108" s="979"/>
      <c r="CR108" s="979"/>
      <c r="CS108" s="979"/>
      <c r="CT108" s="979"/>
      <c r="CU108" s="979"/>
      <c r="CV108" s="979"/>
      <c r="CW108" s="979"/>
      <c r="CX108" s="979"/>
      <c r="CY108" s="979"/>
      <c r="CZ108" s="979"/>
      <c r="DA108" s="979"/>
      <c r="DB108" s="979"/>
      <c r="DC108" s="979"/>
      <c r="DD108" s="979"/>
      <c r="DE108" s="979"/>
      <c r="DF108" s="979"/>
      <c r="DG108" s="979"/>
      <c r="DH108" s="979"/>
      <c r="DI108" s="979"/>
      <c r="DJ108" s="979"/>
      <c r="DK108" s="979"/>
      <c r="DL108" s="979"/>
      <c r="DM108" s="979"/>
      <c r="DN108" s="979"/>
      <c r="DO108" s="979"/>
      <c r="DP108" s="979"/>
      <c r="DQ108" s="979"/>
      <c r="DR108" s="979"/>
      <c r="DS108" s="979"/>
      <c r="DT108" s="979"/>
      <c r="DU108" s="979"/>
      <c r="DV108" s="979"/>
      <c r="DW108" s="979"/>
      <c r="DX108" s="979"/>
      <c r="DY108" s="979"/>
      <c r="DZ108" s="980"/>
    </row>
    <row r="109" spans="1:131" s="230" customFormat="1" ht="26.25" customHeight="1" x14ac:dyDescent="0.15">
      <c r="A109" s="931" t="s">
        <v>413</v>
      </c>
      <c r="B109" s="932"/>
      <c r="C109" s="932"/>
      <c r="D109" s="932"/>
      <c r="E109" s="932"/>
      <c r="F109" s="932"/>
      <c r="G109" s="932"/>
      <c r="H109" s="932"/>
      <c r="I109" s="932"/>
      <c r="J109" s="932"/>
      <c r="K109" s="932"/>
      <c r="L109" s="932"/>
      <c r="M109" s="932"/>
      <c r="N109" s="932"/>
      <c r="O109" s="932"/>
      <c r="P109" s="932"/>
      <c r="Q109" s="932"/>
      <c r="R109" s="932"/>
      <c r="S109" s="932"/>
      <c r="T109" s="932"/>
      <c r="U109" s="932"/>
      <c r="V109" s="932"/>
      <c r="W109" s="932"/>
      <c r="X109" s="932"/>
      <c r="Y109" s="932"/>
      <c r="Z109" s="933"/>
      <c r="AA109" s="934" t="s">
        <v>414</v>
      </c>
      <c r="AB109" s="932"/>
      <c r="AC109" s="932"/>
      <c r="AD109" s="932"/>
      <c r="AE109" s="933"/>
      <c r="AF109" s="934" t="s">
        <v>415</v>
      </c>
      <c r="AG109" s="932"/>
      <c r="AH109" s="932"/>
      <c r="AI109" s="932"/>
      <c r="AJ109" s="933"/>
      <c r="AK109" s="934" t="s">
        <v>294</v>
      </c>
      <c r="AL109" s="932"/>
      <c r="AM109" s="932"/>
      <c r="AN109" s="932"/>
      <c r="AO109" s="933"/>
      <c r="AP109" s="934" t="s">
        <v>416</v>
      </c>
      <c r="AQ109" s="932"/>
      <c r="AR109" s="932"/>
      <c r="AS109" s="932"/>
      <c r="AT109" s="965"/>
      <c r="AU109" s="931" t="s">
        <v>413</v>
      </c>
      <c r="AV109" s="932"/>
      <c r="AW109" s="932"/>
      <c r="AX109" s="932"/>
      <c r="AY109" s="932"/>
      <c r="AZ109" s="932"/>
      <c r="BA109" s="932"/>
      <c r="BB109" s="932"/>
      <c r="BC109" s="932"/>
      <c r="BD109" s="932"/>
      <c r="BE109" s="932"/>
      <c r="BF109" s="932"/>
      <c r="BG109" s="932"/>
      <c r="BH109" s="932"/>
      <c r="BI109" s="932"/>
      <c r="BJ109" s="932"/>
      <c r="BK109" s="932"/>
      <c r="BL109" s="932"/>
      <c r="BM109" s="932"/>
      <c r="BN109" s="932"/>
      <c r="BO109" s="932"/>
      <c r="BP109" s="933"/>
      <c r="BQ109" s="934" t="s">
        <v>414</v>
      </c>
      <c r="BR109" s="932"/>
      <c r="BS109" s="932"/>
      <c r="BT109" s="932"/>
      <c r="BU109" s="933"/>
      <c r="BV109" s="934" t="s">
        <v>415</v>
      </c>
      <c r="BW109" s="932"/>
      <c r="BX109" s="932"/>
      <c r="BY109" s="932"/>
      <c r="BZ109" s="933"/>
      <c r="CA109" s="934" t="s">
        <v>294</v>
      </c>
      <c r="CB109" s="932"/>
      <c r="CC109" s="932"/>
      <c r="CD109" s="932"/>
      <c r="CE109" s="933"/>
      <c r="CF109" s="972" t="s">
        <v>416</v>
      </c>
      <c r="CG109" s="972"/>
      <c r="CH109" s="972"/>
      <c r="CI109" s="972"/>
      <c r="CJ109" s="972"/>
      <c r="CK109" s="934" t="s">
        <v>417</v>
      </c>
      <c r="CL109" s="932"/>
      <c r="CM109" s="932"/>
      <c r="CN109" s="932"/>
      <c r="CO109" s="932"/>
      <c r="CP109" s="932"/>
      <c r="CQ109" s="932"/>
      <c r="CR109" s="932"/>
      <c r="CS109" s="932"/>
      <c r="CT109" s="932"/>
      <c r="CU109" s="932"/>
      <c r="CV109" s="932"/>
      <c r="CW109" s="932"/>
      <c r="CX109" s="932"/>
      <c r="CY109" s="932"/>
      <c r="CZ109" s="932"/>
      <c r="DA109" s="932"/>
      <c r="DB109" s="932"/>
      <c r="DC109" s="932"/>
      <c r="DD109" s="932"/>
      <c r="DE109" s="932"/>
      <c r="DF109" s="933"/>
      <c r="DG109" s="934" t="s">
        <v>414</v>
      </c>
      <c r="DH109" s="932"/>
      <c r="DI109" s="932"/>
      <c r="DJ109" s="932"/>
      <c r="DK109" s="933"/>
      <c r="DL109" s="934" t="s">
        <v>415</v>
      </c>
      <c r="DM109" s="932"/>
      <c r="DN109" s="932"/>
      <c r="DO109" s="932"/>
      <c r="DP109" s="933"/>
      <c r="DQ109" s="934" t="s">
        <v>294</v>
      </c>
      <c r="DR109" s="932"/>
      <c r="DS109" s="932"/>
      <c r="DT109" s="932"/>
      <c r="DU109" s="933"/>
      <c r="DV109" s="934" t="s">
        <v>416</v>
      </c>
      <c r="DW109" s="932"/>
      <c r="DX109" s="932"/>
      <c r="DY109" s="932"/>
      <c r="DZ109" s="965"/>
    </row>
    <row r="110" spans="1:131" s="230" customFormat="1" ht="26.25" customHeight="1" x14ac:dyDescent="0.15">
      <c r="A110" s="843" t="s">
        <v>418</v>
      </c>
      <c r="B110" s="844"/>
      <c r="C110" s="844"/>
      <c r="D110" s="844"/>
      <c r="E110" s="844"/>
      <c r="F110" s="844"/>
      <c r="G110" s="844"/>
      <c r="H110" s="844"/>
      <c r="I110" s="844"/>
      <c r="J110" s="844"/>
      <c r="K110" s="844"/>
      <c r="L110" s="844"/>
      <c r="M110" s="844"/>
      <c r="N110" s="844"/>
      <c r="O110" s="844"/>
      <c r="P110" s="844"/>
      <c r="Q110" s="844"/>
      <c r="R110" s="844"/>
      <c r="S110" s="844"/>
      <c r="T110" s="844"/>
      <c r="U110" s="844"/>
      <c r="V110" s="844"/>
      <c r="W110" s="844"/>
      <c r="X110" s="844"/>
      <c r="Y110" s="844"/>
      <c r="Z110" s="845"/>
      <c r="AA110" s="924">
        <v>2396150</v>
      </c>
      <c r="AB110" s="925"/>
      <c r="AC110" s="925"/>
      <c r="AD110" s="925"/>
      <c r="AE110" s="926"/>
      <c r="AF110" s="927">
        <v>2470591</v>
      </c>
      <c r="AG110" s="925"/>
      <c r="AH110" s="925"/>
      <c r="AI110" s="925"/>
      <c r="AJ110" s="926"/>
      <c r="AK110" s="927">
        <v>2449805</v>
      </c>
      <c r="AL110" s="925"/>
      <c r="AM110" s="925"/>
      <c r="AN110" s="925"/>
      <c r="AO110" s="926"/>
      <c r="AP110" s="928">
        <v>27.9</v>
      </c>
      <c r="AQ110" s="929"/>
      <c r="AR110" s="929"/>
      <c r="AS110" s="929"/>
      <c r="AT110" s="930"/>
      <c r="AU110" s="966" t="s">
        <v>69</v>
      </c>
      <c r="AV110" s="967"/>
      <c r="AW110" s="967"/>
      <c r="AX110" s="967"/>
      <c r="AY110" s="967"/>
      <c r="AZ110" s="896" t="s">
        <v>419</v>
      </c>
      <c r="BA110" s="844"/>
      <c r="BB110" s="844"/>
      <c r="BC110" s="844"/>
      <c r="BD110" s="844"/>
      <c r="BE110" s="844"/>
      <c r="BF110" s="844"/>
      <c r="BG110" s="844"/>
      <c r="BH110" s="844"/>
      <c r="BI110" s="844"/>
      <c r="BJ110" s="844"/>
      <c r="BK110" s="844"/>
      <c r="BL110" s="844"/>
      <c r="BM110" s="844"/>
      <c r="BN110" s="844"/>
      <c r="BO110" s="844"/>
      <c r="BP110" s="845"/>
      <c r="BQ110" s="897">
        <v>18037723</v>
      </c>
      <c r="BR110" s="878"/>
      <c r="BS110" s="878"/>
      <c r="BT110" s="878"/>
      <c r="BU110" s="878"/>
      <c r="BV110" s="878">
        <v>18140944</v>
      </c>
      <c r="BW110" s="878"/>
      <c r="BX110" s="878"/>
      <c r="BY110" s="878"/>
      <c r="BZ110" s="878"/>
      <c r="CA110" s="878">
        <v>19696723</v>
      </c>
      <c r="CB110" s="878"/>
      <c r="CC110" s="878"/>
      <c r="CD110" s="878"/>
      <c r="CE110" s="878"/>
      <c r="CF110" s="902">
        <v>224.1</v>
      </c>
      <c r="CG110" s="903"/>
      <c r="CH110" s="903"/>
      <c r="CI110" s="903"/>
      <c r="CJ110" s="903"/>
      <c r="CK110" s="962" t="s">
        <v>420</v>
      </c>
      <c r="CL110" s="855"/>
      <c r="CM110" s="896" t="s">
        <v>421</v>
      </c>
      <c r="CN110" s="844"/>
      <c r="CO110" s="844"/>
      <c r="CP110" s="844"/>
      <c r="CQ110" s="844"/>
      <c r="CR110" s="844"/>
      <c r="CS110" s="844"/>
      <c r="CT110" s="844"/>
      <c r="CU110" s="844"/>
      <c r="CV110" s="844"/>
      <c r="CW110" s="844"/>
      <c r="CX110" s="844"/>
      <c r="CY110" s="844"/>
      <c r="CZ110" s="844"/>
      <c r="DA110" s="844"/>
      <c r="DB110" s="844"/>
      <c r="DC110" s="844"/>
      <c r="DD110" s="844"/>
      <c r="DE110" s="844"/>
      <c r="DF110" s="845"/>
      <c r="DG110" s="897" t="s">
        <v>122</v>
      </c>
      <c r="DH110" s="878"/>
      <c r="DI110" s="878"/>
      <c r="DJ110" s="878"/>
      <c r="DK110" s="878"/>
      <c r="DL110" s="878" t="s">
        <v>122</v>
      </c>
      <c r="DM110" s="878"/>
      <c r="DN110" s="878"/>
      <c r="DO110" s="878"/>
      <c r="DP110" s="878"/>
      <c r="DQ110" s="878" t="s">
        <v>122</v>
      </c>
      <c r="DR110" s="878"/>
      <c r="DS110" s="878"/>
      <c r="DT110" s="878"/>
      <c r="DU110" s="878"/>
      <c r="DV110" s="879" t="s">
        <v>122</v>
      </c>
      <c r="DW110" s="879"/>
      <c r="DX110" s="879"/>
      <c r="DY110" s="879"/>
      <c r="DZ110" s="880"/>
    </row>
    <row r="111" spans="1:131" s="230" customFormat="1" ht="26.25" customHeight="1" x14ac:dyDescent="0.15">
      <c r="A111" s="810" t="s">
        <v>422</v>
      </c>
      <c r="B111" s="811"/>
      <c r="C111" s="811"/>
      <c r="D111" s="811"/>
      <c r="E111" s="811"/>
      <c r="F111" s="811"/>
      <c r="G111" s="811"/>
      <c r="H111" s="811"/>
      <c r="I111" s="811"/>
      <c r="J111" s="811"/>
      <c r="K111" s="811"/>
      <c r="L111" s="811"/>
      <c r="M111" s="811"/>
      <c r="N111" s="811"/>
      <c r="O111" s="811"/>
      <c r="P111" s="811"/>
      <c r="Q111" s="811"/>
      <c r="R111" s="811"/>
      <c r="S111" s="811"/>
      <c r="T111" s="811"/>
      <c r="U111" s="811"/>
      <c r="V111" s="811"/>
      <c r="W111" s="811"/>
      <c r="X111" s="811"/>
      <c r="Y111" s="811"/>
      <c r="Z111" s="961"/>
      <c r="AA111" s="954" t="s">
        <v>122</v>
      </c>
      <c r="AB111" s="955"/>
      <c r="AC111" s="955"/>
      <c r="AD111" s="955"/>
      <c r="AE111" s="956"/>
      <c r="AF111" s="957" t="s">
        <v>122</v>
      </c>
      <c r="AG111" s="955"/>
      <c r="AH111" s="955"/>
      <c r="AI111" s="955"/>
      <c r="AJ111" s="956"/>
      <c r="AK111" s="957" t="s">
        <v>122</v>
      </c>
      <c r="AL111" s="955"/>
      <c r="AM111" s="955"/>
      <c r="AN111" s="955"/>
      <c r="AO111" s="956"/>
      <c r="AP111" s="958" t="s">
        <v>122</v>
      </c>
      <c r="AQ111" s="959"/>
      <c r="AR111" s="959"/>
      <c r="AS111" s="959"/>
      <c r="AT111" s="960"/>
      <c r="AU111" s="968"/>
      <c r="AV111" s="969"/>
      <c r="AW111" s="969"/>
      <c r="AX111" s="969"/>
      <c r="AY111" s="969"/>
      <c r="AZ111" s="851" t="s">
        <v>423</v>
      </c>
      <c r="BA111" s="788"/>
      <c r="BB111" s="788"/>
      <c r="BC111" s="788"/>
      <c r="BD111" s="788"/>
      <c r="BE111" s="788"/>
      <c r="BF111" s="788"/>
      <c r="BG111" s="788"/>
      <c r="BH111" s="788"/>
      <c r="BI111" s="788"/>
      <c r="BJ111" s="788"/>
      <c r="BK111" s="788"/>
      <c r="BL111" s="788"/>
      <c r="BM111" s="788"/>
      <c r="BN111" s="788"/>
      <c r="BO111" s="788"/>
      <c r="BP111" s="789"/>
      <c r="BQ111" s="852" t="s">
        <v>122</v>
      </c>
      <c r="BR111" s="853"/>
      <c r="BS111" s="853"/>
      <c r="BT111" s="853"/>
      <c r="BU111" s="853"/>
      <c r="BV111" s="853" t="s">
        <v>122</v>
      </c>
      <c r="BW111" s="853"/>
      <c r="BX111" s="853"/>
      <c r="BY111" s="853"/>
      <c r="BZ111" s="853"/>
      <c r="CA111" s="853" t="s">
        <v>122</v>
      </c>
      <c r="CB111" s="853"/>
      <c r="CC111" s="853"/>
      <c r="CD111" s="853"/>
      <c r="CE111" s="853"/>
      <c r="CF111" s="911" t="s">
        <v>122</v>
      </c>
      <c r="CG111" s="912"/>
      <c r="CH111" s="912"/>
      <c r="CI111" s="912"/>
      <c r="CJ111" s="912"/>
      <c r="CK111" s="963"/>
      <c r="CL111" s="857"/>
      <c r="CM111" s="851" t="s">
        <v>424</v>
      </c>
      <c r="CN111" s="788"/>
      <c r="CO111" s="788"/>
      <c r="CP111" s="788"/>
      <c r="CQ111" s="788"/>
      <c r="CR111" s="788"/>
      <c r="CS111" s="788"/>
      <c r="CT111" s="788"/>
      <c r="CU111" s="788"/>
      <c r="CV111" s="788"/>
      <c r="CW111" s="788"/>
      <c r="CX111" s="788"/>
      <c r="CY111" s="788"/>
      <c r="CZ111" s="788"/>
      <c r="DA111" s="788"/>
      <c r="DB111" s="788"/>
      <c r="DC111" s="788"/>
      <c r="DD111" s="788"/>
      <c r="DE111" s="788"/>
      <c r="DF111" s="789"/>
      <c r="DG111" s="852" t="s">
        <v>122</v>
      </c>
      <c r="DH111" s="853"/>
      <c r="DI111" s="853"/>
      <c r="DJ111" s="853"/>
      <c r="DK111" s="853"/>
      <c r="DL111" s="853" t="s">
        <v>122</v>
      </c>
      <c r="DM111" s="853"/>
      <c r="DN111" s="853"/>
      <c r="DO111" s="853"/>
      <c r="DP111" s="853"/>
      <c r="DQ111" s="853" t="s">
        <v>122</v>
      </c>
      <c r="DR111" s="853"/>
      <c r="DS111" s="853"/>
      <c r="DT111" s="853"/>
      <c r="DU111" s="853"/>
      <c r="DV111" s="830" t="s">
        <v>122</v>
      </c>
      <c r="DW111" s="830"/>
      <c r="DX111" s="830"/>
      <c r="DY111" s="830"/>
      <c r="DZ111" s="831"/>
    </row>
    <row r="112" spans="1:131" s="230" customFormat="1" ht="26.25" customHeight="1" x14ac:dyDescent="0.15">
      <c r="A112" s="948" t="s">
        <v>425</v>
      </c>
      <c r="B112" s="949"/>
      <c r="C112" s="788" t="s">
        <v>426</v>
      </c>
      <c r="D112" s="788"/>
      <c r="E112" s="788"/>
      <c r="F112" s="788"/>
      <c r="G112" s="788"/>
      <c r="H112" s="788"/>
      <c r="I112" s="788"/>
      <c r="J112" s="788"/>
      <c r="K112" s="788"/>
      <c r="L112" s="788"/>
      <c r="M112" s="788"/>
      <c r="N112" s="788"/>
      <c r="O112" s="788"/>
      <c r="P112" s="788"/>
      <c r="Q112" s="788"/>
      <c r="R112" s="788"/>
      <c r="S112" s="788"/>
      <c r="T112" s="788"/>
      <c r="U112" s="788"/>
      <c r="V112" s="788"/>
      <c r="W112" s="788"/>
      <c r="X112" s="788"/>
      <c r="Y112" s="788"/>
      <c r="Z112" s="789"/>
      <c r="AA112" s="815" t="s">
        <v>122</v>
      </c>
      <c r="AB112" s="816"/>
      <c r="AC112" s="816"/>
      <c r="AD112" s="816"/>
      <c r="AE112" s="817"/>
      <c r="AF112" s="818" t="s">
        <v>122</v>
      </c>
      <c r="AG112" s="816"/>
      <c r="AH112" s="816"/>
      <c r="AI112" s="816"/>
      <c r="AJ112" s="817"/>
      <c r="AK112" s="818" t="s">
        <v>122</v>
      </c>
      <c r="AL112" s="816"/>
      <c r="AM112" s="816"/>
      <c r="AN112" s="816"/>
      <c r="AO112" s="817"/>
      <c r="AP112" s="860" t="s">
        <v>122</v>
      </c>
      <c r="AQ112" s="861"/>
      <c r="AR112" s="861"/>
      <c r="AS112" s="861"/>
      <c r="AT112" s="862"/>
      <c r="AU112" s="968"/>
      <c r="AV112" s="969"/>
      <c r="AW112" s="969"/>
      <c r="AX112" s="969"/>
      <c r="AY112" s="969"/>
      <c r="AZ112" s="851" t="s">
        <v>427</v>
      </c>
      <c r="BA112" s="788"/>
      <c r="BB112" s="788"/>
      <c r="BC112" s="788"/>
      <c r="BD112" s="788"/>
      <c r="BE112" s="788"/>
      <c r="BF112" s="788"/>
      <c r="BG112" s="788"/>
      <c r="BH112" s="788"/>
      <c r="BI112" s="788"/>
      <c r="BJ112" s="788"/>
      <c r="BK112" s="788"/>
      <c r="BL112" s="788"/>
      <c r="BM112" s="788"/>
      <c r="BN112" s="788"/>
      <c r="BO112" s="788"/>
      <c r="BP112" s="789"/>
      <c r="BQ112" s="852">
        <v>3551611</v>
      </c>
      <c r="BR112" s="853"/>
      <c r="BS112" s="853"/>
      <c r="BT112" s="853"/>
      <c r="BU112" s="853"/>
      <c r="BV112" s="853">
        <v>3642884</v>
      </c>
      <c r="BW112" s="853"/>
      <c r="BX112" s="853"/>
      <c r="BY112" s="853"/>
      <c r="BZ112" s="853"/>
      <c r="CA112" s="853">
        <v>3678588</v>
      </c>
      <c r="CB112" s="853"/>
      <c r="CC112" s="853"/>
      <c r="CD112" s="853"/>
      <c r="CE112" s="853"/>
      <c r="CF112" s="911">
        <v>41.9</v>
      </c>
      <c r="CG112" s="912"/>
      <c r="CH112" s="912"/>
      <c r="CI112" s="912"/>
      <c r="CJ112" s="912"/>
      <c r="CK112" s="963"/>
      <c r="CL112" s="857"/>
      <c r="CM112" s="851" t="s">
        <v>428</v>
      </c>
      <c r="CN112" s="788"/>
      <c r="CO112" s="788"/>
      <c r="CP112" s="788"/>
      <c r="CQ112" s="788"/>
      <c r="CR112" s="788"/>
      <c r="CS112" s="788"/>
      <c r="CT112" s="788"/>
      <c r="CU112" s="788"/>
      <c r="CV112" s="788"/>
      <c r="CW112" s="788"/>
      <c r="CX112" s="788"/>
      <c r="CY112" s="788"/>
      <c r="CZ112" s="788"/>
      <c r="DA112" s="788"/>
      <c r="DB112" s="788"/>
      <c r="DC112" s="788"/>
      <c r="DD112" s="788"/>
      <c r="DE112" s="788"/>
      <c r="DF112" s="789"/>
      <c r="DG112" s="852" t="s">
        <v>122</v>
      </c>
      <c r="DH112" s="853"/>
      <c r="DI112" s="853"/>
      <c r="DJ112" s="853"/>
      <c r="DK112" s="853"/>
      <c r="DL112" s="853" t="s">
        <v>122</v>
      </c>
      <c r="DM112" s="853"/>
      <c r="DN112" s="853"/>
      <c r="DO112" s="853"/>
      <c r="DP112" s="853"/>
      <c r="DQ112" s="853" t="s">
        <v>122</v>
      </c>
      <c r="DR112" s="853"/>
      <c r="DS112" s="853"/>
      <c r="DT112" s="853"/>
      <c r="DU112" s="853"/>
      <c r="DV112" s="830" t="s">
        <v>122</v>
      </c>
      <c r="DW112" s="830"/>
      <c r="DX112" s="830"/>
      <c r="DY112" s="830"/>
      <c r="DZ112" s="831"/>
    </row>
    <row r="113" spans="1:130" s="230" customFormat="1" ht="26.25" customHeight="1" x14ac:dyDescent="0.15">
      <c r="A113" s="950"/>
      <c r="B113" s="951"/>
      <c r="C113" s="788" t="s">
        <v>429</v>
      </c>
      <c r="D113" s="788"/>
      <c r="E113" s="788"/>
      <c r="F113" s="788"/>
      <c r="G113" s="788"/>
      <c r="H113" s="788"/>
      <c r="I113" s="788"/>
      <c r="J113" s="788"/>
      <c r="K113" s="788"/>
      <c r="L113" s="788"/>
      <c r="M113" s="788"/>
      <c r="N113" s="788"/>
      <c r="O113" s="788"/>
      <c r="P113" s="788"/>
      <c r="Q113" s="788"/>
      <c r="R113" s="788"/>
      <c r="S113" s="788"/>
      <c r="T113" s="788"/>
      <c r="U113" s="788"/>
      <c r="V113" s="788"/>
      <c r="W113" s="788"/>
      <c r="X113" s="788"/>
      <c r="Y113" s="788"/>
      <c r="Z113" s="789"/>
      <c r="AA113" s="954">
        <v>421080</v>
      </c>
      <c r="AB113" s="955"/>
      <c r="AC113" s="955"/>
      <c r="AD113" s="955"/>
      <c r="AE113" s="956"/>
      <c r="AF113" s="957">
        <v>455860</v>
      </c>
      <c r="AG113" s="955"/>
      <c r="AH113" s="955"/>
      <c r="AI113" s="955"/>
      <c r="AJ113" s="956"/>
      <c r="AK113" s="957">
        <v>460871</v>
      </c>
      <c r="AL113" s="955"/>
      <c r="AM113" s="955"/>
      <c r="AN113" s="955"/>
      <c r="AO113" s="956"/>
      <c r="AP113" s="958">
        <v>5.2</v>
      </c>
      <c r="AQ113" s="959"/>
      <c r="AR113" s="959"/>
      <c r="AS113" s="959"/>
      <c r="AT113" s="960"/>
      <c r="AU113" s="968"/>
      <c r="AV113" s="969"/>
      <c r="AW113" s="969"/>
      <c r="AX113" s="969"/>
      <c r="AY113" s="969"/>
      <c r="AZ113" s="851" t="s">
        <v>430</v>
      </c>
      <c r="BA113" s="788"/>
      <c r="BB113" s="788"/>
      <c r="BC113" s="788"/>
      <c r="BD113" s="788"/>
      <c r="BE113" s="788"/>
      <c r="BF113" s="788"/>
      <c r="BG113" s="788"/>
      <c r="BH113" s="788"/>
      <c r="BI113" s="788"/>
      <c r="BJ113" s="788"/>
      <c r="BK113" s="788"/>
      <c r="BL113" s="788"/>
      <c r="BM113" s="788"/>
      <c r="BN113" s="788"/>
      <c r="BO113" s="788"/>
      <c r="BP113" s="789"/>
      <c r="BQ113" s="852" t="s">
        <v>122</v>
      </c>
      <c r="BR113" s="853"/>
      <c r="BS113" s="853"/>
      <c r="BT113" s="853"/>
      <c r="BU113" s="853"/>
      <c r="BV113" s="853" t="s">
        <v>122</v>
      </c>
      <c r="BW113" s="853"/>
      <c r="BX113" s="853"/>
      <c r="BY113" s="853"/>
      <c r="BZ113" s="853"/>
      <c r="CA113" s="853" t="s">
        <v>122</v>
      </c>
      <c r="CB113" s="853"/>
      <c r="CC113" s="853"/>
      <c r="CD113" s="853"/>
      <c r="CE113" s="853"/>
      <c r="CF113" s="911" t="s">
        <v>122</v>
      </c>
      <c r="CG113" s="912"/>
      <c r="CH113" s="912"/>
      <c r="CI113" s="912"/>
      <c r="CJ113" s="912"/>
      <c r="CK113" s="963"/>
      <c r="CL113" s="857"/>
      <c r="CM113" s="851" t="s">
        <v>431</v>
      </c>
      <c r="CN113" s="788"/>
      <c r="CO113" s="788"/>
      <c r="CP113" s="788"/>
      <c r="CQ113" s="788"/>
      <c r="CR113" s="788"/>
      <c r="CS113" s="788"/>
      <c r="CT113" s="788"/>
      <c r="CU113" s="788"/>
      <c r="CV113" s="788"/>
      <c r="CW113" s="788"/>
      <c r="CX113" s="788"/>
      <c r="CY113" s="788"/>
      <c r="CZ113" s="788"/>
      <c r="DA113" s="788"/>
      <c r="DB113" s="788"/>
      <c r="DC113" s="788"/>
      <c r="DD113" s="788"/>
      <c r="DE113" s="788"/>
      <c r="DF113" s="789"/>
      <c r="DG113" s="815" t="s">
        <v>122</v>
      </c>
      <c r="DH113" s="816"/>
      <c r="DI113" s="816"/>
      <c r="DJ113" s="816"/>
      <c r="DK113" s="817"/>
      <c r="DL113" s="818" t="s">
        <v>122</v>
      </c>
      <c r="DM113" s="816"/>
      <c r="DN113" s="816"/>
      <c r="DO113" s="816"/>
      <c r="DP113" s="817"/>
      <c r="DQ113" s="818" t="s">
        <v>122</v>
      </c>
      <c r="DR113" s="816"/>
      <c r="DS113" s="816"/>
      <c r="DT113" s="816"/>
      <c r="DU113" s="817"/>
      <c r="DV113" s="860" t="s">
        <v>122</v>
      </c>
      <c r="DW113" s="861"/>
      <c r="DX113" s="861"/>
      <c r="DY113" s="861"/>
      <c r="DZ113" s="862"/>
    </row>
    <row r="114" spans="1:130" s="230" customFormat="1" ht="26.25" customHeight="1" x14ac:dyDescent="0.15">
      <c r="A114" s="950"/>
      <c r="B114" s="951"/>
      <c r="C114" s="788" t="s">
        <v>432</v>
      </c>
      <c r="D114" s="788"/>
      <c r="E114" s="788"/>
      <c r="F114" s="788"/>
      <c r="G114" s="788"/>
      <c r="H114" s="788"/>
      <c r="I114" s="788"/>
      <c r="J114" s="788"/>
      <c r="K114" s="788"/>
      <c r="L114" s="788"/>
      <c r="M114" s="788"/>
      <c r="N114" s="788"/>
      <c r="O114" s="788"/>
      <c r="P114" s="788"/>
      <c r="Q114" s="788"/>
      <c r="R114" s="788"/>
      <c r="S114" s="788"/>
      <c r="T114" s="788"/>
      <c r="U114" s="788"/>
      <c r="V114" s="788"/>
      <c r="W114" s="788"/>
      <c r="X114" s="788"/>
      <c r="Y114" s="788"/>
      <c r="Z114" s="789"/>
      <c r="AA114" s="815" t="s">
        <v>122</v>
      </c>
      <c r="AB114" s="816"/>
      <c r="AC114" s="816"/>
      <c r="AD114" s="816"/>
      <c r="AE114" s="817"/>
      <c r="AF114" s="818" t="s">
        <v>122</v>
      </c>
      <c r="AG114" s="816"/>
      <c r="AH114" s="816"/>
      <c r="AI114" s="816"/>
      <c r="AJ114" s="817"/>
      <c r="AK114" s="818" t="s">
        <v>122</v>
      </c>
      <c r="AL114" s="816"/>
      <c r="AM114" s="816"/>
      <c r="AN114" s="816"/>
      <c r="AO114" s="817"/>
      <c r="AP114" s="860" t="s">
        <v>122</v>
      </c>
      <c r="AQ114" s="861"/>
      <c r="AR114" s="861"/>
      <c r="AS114" s="861"/>
      <c r="AT114" s="862"/>
      <c r="AU114" s="968"/>
      <c r="AV114" s="969"/>
      <c r="AW114" s="969"/>
      <c r="AX114" s="969"/>
      <c r="AY114" s="969"/>
      <c r="AZ114" s="851" t="s">
        <v>433</v>
      </c>
      <c r="BA114" s="788"/>
      <c r="BB114" s="788"/>
      <c r="BC114" s="788"/>
      <c r="BD114" s="788"/>
      <c r="BE114" s="788"/>
      <c r="BF114" s="788"/>
      <c r="BG114" s="788"/>
      <c r="BH114" s="788"/>
      <c r="BI114" s="788"/>
      <c r="BJ114" s="788"/>
      <c r="BK114" s="788"/>
      <c r="BL114" s="788"/>
      <c r="BM114" s="788"/>
      <c r="BN114" s="788"/>
      <c r="BO114" s="788"/>
      <c r="BP114" s="789"/>
      <c r="BQ114" s="852" t="s">
        <v>122</v>
      </c>
      <c r="BR114" s="853"/>
      <c r="BS114" s="853"/>
      <c r="BT114" s="853"/>
      <c r="BU114" s="853"/>
      <c r="BV114" s="853">
        <v>306322</v>
      </c>
      <c r="BW114" s="853"/>
      <c r="BX114" s="853"/>
      <c r="BY114" s="853"/>
      <c r="BZ114" s="853"/>
      <c r="CA114" s="853">
        <v>354832</v>
      </c>
      <c r="CB114" s="853"/>
      <c r="CC114" s="853"/>
      <c r="CD114" s="853"/>
      <c r="CE114" s="853"/>
      <c r="CF114" s="911">
        <v>4</v>
      </c>
      <c r="CG114" s="912"/>
      <c r="CH114" s="912"/>
      <c r="CI114" s="912"/>
      <c r="CJ114" s="912"/>
      <c r="CK114" s="963"/>
      <c r="CL114" s="857"/>
      <c r="CM114" s="851" t="s">
        <v>434</v>
      </c>
      <c r="CN114" s="788"/>
      <c r="CO114" s="788"/>
      <c r="CP114" s="788"/>
      <c r="CQ114" s="788"/>
      <c r="CR114" s="788"/>
      <c r="CS114" s="788"/>
      <c r="CT114" s="788"/>
      <c r="CU114" s="788"/>
      <c r="CV114" s="788"/>
      <c r="CW114" s="788"/>
      <c r="CX114" s="788"/>
      <c r="CY114" s="788"/>
      <c r="CZ114" s="788"/>
      <c r="DA114" s="788"/>
      <c r="DB114" s="788"/>
      <c r="DC114" s="788"/>
      <c r="DD114" s="788"/>
      <c r="DE114" s="788"/>
      <c r="DF114" s="789"/>
      <c r="DG114" s="815" t="s">
        <v>122</v>
      </c>
      <c r="DH114" s="816"/>
      <c r="DI114" s="816"/>
      <c r="DJ114" s="816"/>
      <c r="DK114" s="817"/>
      <c r="DL114" s="818" t="s">
        <v>122</v>
      </c>
      <c r="DM114" s="816"/>
      <c r="DN114" s="816"/>
      <c r="DO114" s="816"/>
      <c r="DP114" s="817"/>
      <c r="DQ114" s="818" t="s">
        <v>122</v>
      </c>
      <c r="DR114" s="816"/>
      <c r="DS114" s="816"/>
      <c r="DT114" s="816"/>
      <c r="DU114" s="817"/>
      <c r="DV114" s="860" t="s">
        <v>122</v>
      </c>
      <c r="DW114" s="861"/>
      <c r="DX114" s="861"/>
      <c r="DY114" s="861"/>
      <c r="DZ114" s="862"/>
    </row>
    <row r="115" spans="1:130" s="230" customFormat="1" ht="26.25" customHeight="1" x14ac:dyDescent="0.15">
      <c r="A115" s="950"/>
      <c r="B115" s="951"/>
      <c r="C115" s="788" t="s">
        <v>435</v>
      </c>
      <c r="D115" s="788"/>
      <c r="E115" s="788"/>
      <c r="F115" s="788"/>
      <c r="G115" s="788"/>
      <c r="H115" s="788"/>
      <c r="I115" s="788"/>
      <c r="J115" s="788"/>
      <c r="K115" s="788"/>
      <c r="L115" s="788"/>
      <c r="M115" s="788"/>
      <c r="N115" s="788"/>
      <c r="O115" s="788"/>
      <c r="P115" s="788"/>
      <c r="Q115" s="788"/>
      <c r="R115" s="788"/>
      <c r="S115" s="788"/>
      <c r="T115" s="788"/>
      <c r="U115" s="788"/>
      <c r="V115" s="788"/>
      <c r="W115" s="788"/>
      <c r="X115" s="788"/>
      <c r="Y115" s="788"/>
      <c r="Z115" s="789"/>
      <c r="AA115" s="954" t="s">
        <v>122</v>
      </c>
      <c r="AB115" s="955"/>
      <c r="AC115" s="955"/>
      <c r="AD115" s="955"/>
      <c r="AE115" s="956"/>
      <c r="AF115" s="957" t="s">
        <v>122</v>
      </c>
      <c r="AG115" s="955"/>
      <c r="AH115" s="955"/>
      <c r="AI115" s="955"/>
      <c r="AJ115" s="956"/>
      <c r="AK115" s="957" t="s">
        <v>122</v>
      </c>
      <c r="AL115" s="955"/>
      <c r="AM115" s="955"/>
      <c r="AN115" s="955"/>
      <c r="AO115" s="956"/>
      <c r="AP115" s="958" t="s">
        <v>122</v>
      </c>
      <c r="AQ115" s="959"/>
      <c r="AR115" s="959"/>
      <c r="AS115" s="959"/>
      <c r="AT115" s="960"/>
      <c r="AU115" s="968"/>
      <c r="AV115" s="969"/>
      <c r="AW115" s="969"/>
      <c r="AX115" s="969"/>
      <c r="AY115" s="969"/>
      <c r="AZ115" s="851" t="s">
        <v>436</v>
      </c>
      <c r="BA115" s="788"/>
      <c r="BB115" s="788"/>
      <c r="BC115" s="788"/>
      <c r="BD115" s="788"/>
      <c r="BE115" s="788"/>
      <c r="BF115" s="788"/>
      <c r="BG115" s="788"/>
      <c r="BH115" s="788"/>
      <c r="BI115" s="788"/>
      <c r="BJ115" s="788"/>
      <c r="BK115" s="788"/>
      <c r="BL115" s="788"/>
      <c r="BM115" s="788"/>
      <c r="BN115" s="788"/>
      <c r="BO115" s="788"/>
      <c r="BP115" s="789"/>
      <c r="BQ115" s="852" t="s">
        <v>122</v>
      </c>
      <c r="BR115" s="853"/>
      <c r="BS115" s="853"/>
      <c r="BT115" s="853"/>
      <c r="BU115" s="853"/>
      <c r="BV115" s="853" t="s">
        <v>122</v>
      </c>
      <c r="BW115" s="853"/>
      <c r="BX115" s="853"/>
      <c r="BY115" s="853"/>
      <c r="BZ115" s="853"/>
      <c r="CA115" s="853" t="s">
        <v>122</v>
      </c>
      <c r="CB115" s="853"/>
      <c r="CC115" s="853"/>
      <c r="CD115" s="853"/>
      <c r="CE115" s="853"/>
      <c r="CF115" s="911" t="s">
        <v>122</v>
      </c>
      <c r="CG115" s="912"/>
      <c r="CH115" s="912"/>
      <c r="CI115" s="912"/>
      <c r="CJ115" s="912"/>
      <c r="CK115" s="963"/>
      <c r="CL115" s="857"/>
      <c r="CM115" s="851" t="s">
        <v>437</v>
      </c>
      <c r="CN115" s="788"/>
      <c r="CO115" s="788"/>
      <c r="CP115" s="788"/>
      <c r="CQ115" s="788"/>
      <c r="CR115" s="788"/>
      <c r="CS115" s="788"/>
      <c r="CT115" s="788"/>
      <c r="CU115" s="788"/>
      <c r="CV115" s="788"/>
      <c r="CW115" s="788"/>
      <c r="CX115" s="788"/>
      <c r="CY115" s="788"/>
      <c r="CZ115" s="788"/>
      <c r="DA115" s="788"/>
      <c r="DB115" s="788"/>
      <c r="DC115" s="788"/>
      <c r="DD115" s="788"/>
      <c r="DE115" s="788"/>
      <c r="DF115" s="789"/>
      <c r="DG115" s="815" t="s">
        <v>122</v>
      </c>
      <c r="DH115" s="816"/>
      <c r="DI115" s="816"/>
      <c r="DJ115" s="816"/>
      <c r="DK115" s="817"/>
      <c r="DL115" s="818" t="s">
        <v>122</v>
      </c>
      <c r="DM115" s="816"/>
      <c r="DN115" s="816"/>
      <c r="DO115" s="816"/>
      <c r="DP115" s="817"/>
      <c r="DQ115" s="818" t="s">
        <v>122</v>
      </c>
      <c r="DR115" s="816"/>
      <c r="DS115" s="816"/>
      <c r="DT115" s="816"/>
      <c r="DU115" s="817"/>
      <c r="DV115" s="860" t="s">
        <v>122</v>
      </c>
      <c r="DW115" s="861"/>
      <c r="DX115" s="861"/>
      <c r="DY115" s="861"/>
      <c r="DZ115" s="862"/>
    </row>
    <row r="116" spans="1:130" s="230" customFormat="1" ht="26.25" customHeight="1" x14ac:dyDescent="0.15">
      <c r="A116" s="952"/>
      <c r="B116" s="953"/>
      <c r="C116" s="875" t="s">
        <v>438</v>
      </c>
      <c r="D116" s="875"/>
      <c r="E116" s="875"/>
      <c r="F116" s="875"/>
      <c r="G116" s="875"/>
      <c r="H116" s="875"/>
      <c r="I116" s="875"/>
      <c r="J116" s="875"/>
      <c r="K116" s="875"/>
      <c r="L116" s="875"/>
      <c r="M116" s="875"/>
      <c r="N116" s="875"/>
      <c r="O116" s="875"/>
      <c r="P116" s="875"/>
      <c r="Q116" s="875"/>
      <c r="R116" s="875"/>
      <c r="S116" s="875"/>
      <c r="T116" s="875"/>
      <c r="U116" s="875"/>
      <c r="V116" s="875"/>
      <c r="W116" s="875"/>
      <c r="X116" s="875"/>
      <c r="Y116" s="875"/>
      <c r="Z116" s="876"/>
      <c r="AA116" s="815" t="s">
        <v>122</v>
      </c>
      <c r="AB116" s="816"/>
      <c r="AC116" s="816"/>
      <c r="AD116" s="816"/>
      <c r="AE116" s="817"/>
      <c r="AF116" s="818" t="s">
        <v>122</v>
      </c>
      <c r="AG116" s="816"/>
      <c r="AH116" s="816"/>
      <c r="AI116" s="816"/>
      <c r="AJ116" s="817"/>
      <c r="AK116" s="818" t="s">
        <v>122</v>
      </c>
      <c r="AL116" s="816"/>
      <c r="AM116" s="816"/>
      <c r="AN116" s="816"/>
      <c r="AO116" s="817"/>
      <c r="AP116" s="860" t="s">
        <v>122</v>
      </c>
      <c r="AQ116" s="861"/>
      <c r="AR116" s="861"/>
      <c r="AS116" s="861"/>
      <c r="AT116" s="862"/>
      <c r="AU116" s="968"/>
      <c r="AV116" s="969"/>
      <c r="AW116" s="969"/>
      <c r="AX116" s="969"/>
      <c r="AY116" s="969"/>
      <c r="AZ116" s="945" t="s">
        <v>439</v>
      </c>
      <c r="BA116" s="946"/>
      <c r="BB116" s="946"/>
      <c r="BC116" s="946"/>
      <c r="BD116" s="946"/>
      <c r="BE116" s="946"/>
      <c r="BF116" s="946"/>
      <c r="BG116" s="946"/>
      <c r="BH116" s="946"/>
      <c r="BI116" s="946"/>
      <c r="BJ116" s="946"/>
      <c r="BK116" s="946"/>
      <c r="BL116" s="946"/>
      <c r="BM116" s="946"/>
      <c r="BN116" s="946"/>
      <c r="BO116" s="946"/>
      <c r="BP116" s="947"/>
      <c r="BQ116" s="852" t="s">
        <v>122</v>
      </c>
      <c r="BR116" s="853"/>
      <c r="BS116" s="853"/>
      <c r="BT116" s="853"/>
      <c r="BU116" s="853"/>
      <c r="BV116" s="853" t="s">
        <v>122</v>
      </c>
      <c r="BW116" s="853"/>
      <c r="BX116" s="853"/>
      <c r="BY116" s="853"/>
      <c r="BZ116" s="853"/>
      <c r="CA116" s="853" t="s">
        <v>122</v>
      </c>
      <c r="CB116" s="853"/>
      <c r="CC116" s="853"/>
      <c r="CD116" s="853"/>
      <c r="CE116" s="853"/>
      <c r="CF116" s="911" t="s">
        <v>122</v>
      </c>
      <c r="CG116" s="912"/>
      <c r="CH116" s="912"/>
      <c r="CI116" s="912"/>
      <c r="CJ116" s="912"/>
      <c r="CK116" s="963"/>
      <c r="CL116" s="857"/>
      <c r="CM116" s="851" t="s">
        <v>440</v>
      </c>
      <c r="CN116" s="788"/>
      <c r="CO116" s="788"/>
      <c r="CP116" s="788"/>
      <c r="CQ116" s="788"/>
      <c r="CR116" s="788"/>
      <c r="CS116" s="788"/>
      <c r="CT116" s="788"/>
      <c r="CU116" s="788"/>
      <c r="CV116" s="788"/>
      <c r="CW116" s="788"/>
      <c r="CX116" s="788"/>
      <c r="CY116" s="788"/>
      <c r="CZ116" s="788"/>
      <c r="DA116" s="788"/>
      <c r="DB116" s="788"/>
      <c r="DC116" s="788"/>
      <c r="DD116" s="788"/>
      <c r="DE116" s="788"/>
      <c r="DF116" s="789"/>
      <c r="DG116" s="815" t="s">
        <v>122</v>
      </c>
      <c r="DH116" s="816"/>
      <c r="DI116" s="816"/>
      <c r="DJ116" s="816"/>
      <c r="DK116" s="817"/>
      <c r="DL116" s="818" t="s">
        <v>122</v>
      </c>
      <c r="DM116" s="816"/>
      <c r="DN116" s="816"/>
      <c r="DO116" s="816"/>
      <c r="DP116" s="817"/>
      <c r="DQ116" s="818" t="s">
        <v>122</v>
      </c>
      <c r="DR116" s="816"/>
      <c r="DS116" s="816"/>
      <c r="DT116" s="816"/>
      <c r="DU116" s="817"/>
      <c r="DV116" s="860" t="s">
        <v>122</v>
      </c>
      <c r="DW116" s="861"/>
      <c r="DX116" s="861"/>
      <c r="DY116" s="861"/>
      <c r="DZ116" s="862"/>
    </row>
    <row r="117" spans="1:130" s="230" customFormat="1" ht="26.25" customHeight="1" x14ac:dyDescent="0.15">
      <c r="A117" s="931" t="s">
        <v>177</v>
      </c>
      <c r="B117" s="932"/>
      <c r="C117" s="932"/>
      <c r="D117" s="932"/>
      <c r="E117" s="932"/>
      <c r="F117" s="932"/>
      <c r="G117" s="932"/>
      <c r="H117" s="932"/>
      <c r="I117" s="932"/>
      <c r="J117" s="932"/>
      <c r="K117" s="932"/>
      <c r="L117" s="932"/>
      <c r="M117" s="932"/>
      <c r="N117" s="932"/>
      <c r="O117" s="932"/>
      <c r="P117" s="932"/>
      <c r="Q117" s="932"/>
      <c r="R117" s="932"/>
      <c r="S117" s="932"/>
      <c r="T117" s="932"/>
      <c r="U117" s="932"/>
      <c r="V117" s="932"/>
      <c r="W117" s="932"/>
      <c r="X117" s="932"/>
      <c r="Y117" s="913" t="s">
        <v>441</v>
      </c>
      <c r="Z117" s="933"/>
      <c r="AA117" s="938">
        <v>2817230</v>
      </c>
      <c r="AB117" s="939"/>
      <c r="AC117" s="939"/>
      <c r="AD117" s="939"/>
      <c r="AE117" s="940"/>
      <c r="AF117" s="941">
        <v>2926451</v>
      </c>
      <c r="AG117" s="939"/>
      <c r="AH117" s="939"/>
      <c r="AI117" s="939"/>
      <c r="AJ117" s="940"/>
      <c r="AK117" s="941">
        <v>2910676</v>
      </c>
      <c r="AL117" s="939"/>
      <c r="AM117" s="939"/>
      <c r="AN117" s="939"/>
      <c r="AO117" s="940"/>
      <c r="AP117" s="942"/>
      <c r="AQ117" s="943"/>
      <c r="AR117" s="943"/>
      <c r="AS117" s="943"/>
      <c r="AT117" s="944"/>
      <c r="AU117" s="968"/>
      <c r="AV117" s="969"/>
      <c r="AW117" s="969"/>
      <c r="AX117" s="969"/>
      <c r="AY117" s="969"/>
      <c r="AZ117" s="899" t="s">
        <v>442</v>
      </c>
      <c r="BA117" s="900"/>
      <c r="BB117" s="900"/>
      <c r="BC117" s="900"/>
      <c r="BD117" s="900"/>
      <c r="BE117" s="900"/>
      <c r="BF117" s="900"/>
      <c r="BG117" s="900"/>
      <c r="BH117" s="900"/>
      <c r="BI117" s="900"/>
      <c r="BJ117" s="900"/>
      <c r="BK117" s="900"/>
      <c r="BL117" s="900"/>
      <c r="BM117" s="900"/>
      <c r="BN117" s="900"/>
      <c r="BO117" s="900"/>
      <c r="BP117" s="901"/>
      <c r="BQ117" s="852" t="s">
        <v>122</v>
      </c>
      <c r="BR117" s="853"/>
      <c r="BS117" s="853"/>
      <c r="BT117" s="853"/>
      <c r="BU117" s="853"/>
      <c r="BV117" s="853" t="s">
        <v>122</v>
      </c>
      <c r="BW117" s="853"/>
      <c r="BX117" s="853"/>
      <c r="BY117" s="853"/>
      <c r="BZ117" s="853"/>
      <c r="CA117" s="853" t="s">
        <v>122</v>
      </c>
      <c r="CB117" s="853"/>
      <c r="CC117" s="853"/>
      <c r="CD117" s="853"/>
      <c r="CE117" s="853"/>
      <c r="CF117" s="911" t="s">
        <v>122</v>
      </c>
      <c r="CG117" s="912"/>
      <c r="CH117" s="912"/>
      <c r="CI117" s="912"/>
      <c r="CJ117" s="912"/>
      <c r="CK117" s="963"/>
      <c r="CL117" s="857"/>
      <c r="CM117" s="851" t="s">
        <v>443</v>
      </c>
      <c r="CN117" s="788"/>
      <c r="CO117" s="788"/>
      <c r="CP117" s="788"/>
      <c r="CQ117" s="788"/>
      <c r="CR117" s="788"/>
      <c r="CS117" s="788"/>
      <c r="CT117" s="788"/>
      <c r="CU117" s="788"/>
      <c r="CV117" s="788"/>
      <c r="CW117" s="788"/>
      <c r="CX117" s="788"/>
      <c r="CY117" s="788"/>
      <c r="CZ117" s="788"/>
      <c r="DA117" s="788"/>
      <c r="DB117" s="788"/>
      <c r="DC117" s="788"/>
      <c r="DD117" s="788"/>
      <c r="DE117" s="788"/>
      <c r="DF117" s="789"/>
      <c r="DG117" s="815" t="s">
        <v>122</v>
      </c>
      <c r="DH117" s="816"/>
      <c r="DI117" s="816"/>
      <c r="DJ117" s="816"/>
      <c r="DK117" s="817"/>
      <c r="DL117" s="818" t="s">
        <v>122</v>
      </c>
      <c r="DM117" s="816"/>
      <c r="DN117" s="816"/>
      <c r="DO117" s="816"/>
      <c r="DP117" s="817"/>
      <c r="DQ117" s="818" t="s">
        <v>122</v>
      </c>
      <c r="DR117" s="816"/>
      <c r="DS117" s="816"/>
      <c r="DT117" s="816"/>
      <c r="DU117" s="817"/>
      <c r="DV117" s="860" t="s">
        <v>122</v>
      </c>
      <c r="DW117" s="861"/>
      <c r="DX117" s="861"/>
      <c r="DY117" s="861"/>
      <c r="DZ117" s="862"/>
    </row>
    <row r="118" spans="1:130" s="230" customFormat="1" ht="26.25" customHeight="1" x14ac:dyDescent="0.15">
      <c r="A118" s="931" t="s">
        <v>417</v>
      </c>
      <c r="B118" s="932"/>
      <c r="C118" s="932"/>
      <c r="D118" s="932"/>
      <c r="E118" s="932"/>
      <c r="F118" s="932"/>
      <c r="G118" s="932"/>
      <c r="H118" s="932"/>
      <c r="I118" s="932"/>
      <c r="J118" s="932"/>
      <c r="K118" s="932"/>
      <c r="L118" s="932"/>
      <c r="M118" s="932"/>
      <c r="N118" s="932"/>
      <c r="O118" s="932"/>
      <c r="P118" s="932"/>
      <c r="Q118" s="932"/>
      <c r="R118" s="932"/>
      <c r="S118" s="932"/>
      <c r="T118" s="932"/>
      <c r="U118" s="932"/>
      <c r="V118" s="932"/>
      <c r="W118" s="932"/>
      <c r="X118" s="932"/>
      <c r="Y118" s="932"/>
      <c r="Z118" s="933"/>
      <c r="AA118" s="934" t="s">
        <v>414</v>
      </c>
      <c r="AB118" s="932"/>
      <c r="AC118" s="932"/>
      <c r="AD118" s="932"/>
      <c r="AE118" s="933"/>
      <c r="AF118" s="934" t="s">
        <v>415</v>
      </c>
      <c r="AG118" s="932"/>
      <c r="AH118" s="932"/>
      <c r="AI118" s="932"/>
      <c r="AJ118" s="933"/>
      <c r="AK118" s="934" t="s">
        <v>294</v>
      </c>
      <c r="AL118" s="932"/>
      <c r="AM118" s="932"/>
      <c r="AN118" s="932"/>
      <c r="AO118" s="933"/>
      <c r="AP118" s="935" t="s">
        <v>416</v>
      </c>
      <c r="AQ118" s="936"/>
      <c r="AR118" s="936"/>
      <c r="AS118" s="936"/>
      <c r="AT118" s="937"/>
      <c r="AU118" s="968"/>
      <c r="AV118" s="969"/>
      <c r="AW118" s="969"/>
      <c r="AX118" s="969"/>
      <c r="AY118" s="969"/>
      <c r="AZ118" s="874" t="s">
        <v>444</v>
      </c>
      <c r="BA118" s="875"/>
      <c r="BB118" s="875"/>
      <c r="BC118" s="875"/>
      <c r="BD118" s="875"/>
      <c r="BE118" s="875"/>
      <c r="BF118" s="875"/>
      <c r="BG118" s="875"/>
      <c r="BH118" s="875"/>
      <c r="BI118" s="875"/>
      <c r="BJ118" s="875"/>
      <c r="BK118" s="875"/>
      <c r="BL118" s="875"/>
      <c r="BM118" s="875"/>
      <c r="BN118" s="875"/>
      <c r="BO118" s="875"/>
      <c r="BP118" s="876"/>
      <c r="BQ118" s="915" t="s">
        <v>122</v>
      </c>
      <c r="BR118" s="881"/>
      <c r="BS118" s="881"/>
      <c r="BT118" s="881"/>
      <c r="BU118" s="881"/>
      <c r="BV118" s="881" t="s">
        <v>122</v>
      </c>
      <c r="BW118" s="881"/>
      <c r="BX118" s="881"/>
      <c r="BY118" s="881"/>
      <c r="BZ118" s="881"/>
      <c r="CA118" s="881" t="s">
        <v>122</v>
      </c>
      <c r="CB118" s="881"/>
      <c r="CC118" s="881"/>
      <c r="CD118" s="881"/>
      <c r="CE118" s="881"/>
      <c r="CF118" s="911" t="s">
        <v>122</v>
      </c>
      <c r="CG118" s="912"/>
      <c r="CH118" s="912"/>
      <c r="CI118" s="912"/>
      <c r="CJ118" s="912"/>
      <c r="CK118" s="963"/>
      <c r="CL118" s="857"/>
      <c r="CM118" s="851" t="s">
        <v>445</v>
      </c>
      <c r="CN118" s="788"/>
      <c r="CO118" s="788"/>
      <c r="CP118" s="788"/>
      <c r="CQ118" s="788"/>
      <c r="CR118" s="788"/>
      <c r="CS118" s="788"/>
      <c r="CT118" s="788"/>
      <c r="CU118" s="788"/>
      <c r="CV118" s="788"/>
      <c r="CW118" s="788"/>
      <c r="CX118" s="788"/>
      <c r="CY118" s="788"/>
      <c r="CZ118" s="788"/>
      <c r="DA118" s="788"/>
      <c r="DB118" s="788"/>
      <c r="DC118" s="788"/>
      <c r="DD118" s="788"/>
      <c r="DE118" s="788"/>
      <c r="DF118" s="789"/>
      <c r="DG118" s="815" t="s">
        <v>122</v>
      </c>
      <c r="DH118" s="816"/>
      <c r="DI118" s="816"/>
      <c r="DJ118" s="816"/>
      <c r="DK118" s="817"/>
      <c r="DL118" s="818" t="s">
        <v>122</v>
      </c>
      <c r="DM118" s="816"/>
      <c r="DN118" s="816"/>
      <c r="DO118" s="816"/>
      <c r="DP118" s="817"/>
      <c r="DQ118" s="818" t="s">
        <v>122</v>
      </c>
      <c r="DR118" s="816"/>
      <c r="DS118" s="816"/>
      <c r="DT118" s="816"/>
      <c r="DU118" s="817"/>
      <c r="DV118" s="860" t="s">
        <v>122</v>
      </c>
      <c r="DW118" s="861"/>
      <c r="DX118" s="861"/>
      <c r="DY118" s="861"/>
      <c r="DZ118" s="862"/>
    </row>
    <row r="119" spans="1:130" s="230" customFormat="1" ht="26.25" customHeight="1" x14ac:dyDescent="0.15">
      <c r="A119" s="854" t="s">
        <v>420</v>
      </c>
      <c r="B119" s="855"/>
      <c r="C119" s="896" t="s">
        <v>421</v>
      </c>
      <c r="D119" s="844"/>
      <c r="E119" s="844"/>
      <c r="F119" s="844"/>
      <c r="G119" s="844"/>
      <c r="H119" s="844"/>
      <c r="I119" s="844"/>
      <c r="J119" s="844"/>
      <c r="K119" s="844"/>
      <c r="L119" s="844"/>
      <c r="M119" s="844"/>
      <c r="N119" s="844"/>
      <c r="O119" s="844"/>
      <c r="P119" s="844"/>
      <c r="Q119" s="844"/>
      <c r="R119" s="844"/>
      <c r="S119" s="844"/>
      <c r="T119" s="844"/>
      <c r="U119" s="844"/>
      <c r="V119" s="844"/>
      <c r="W119" s="844"/>
      <c r="X119" s="844"/>
      <c r="Y119" s="844"/>
      <c r="Z119" s="845"/>
      <c r="AA119" s="924" t="s">
        <v>122</v>
      </c>
      <c r="AB119" s="925"/>
      <c r="AC119" s="925"/>
      <c r="AD119" s="925"/>
      <c r="AE119" s="926"/>
      <c r="AF119" s="927" t="s">
        <v>122</v>
      </c>
      <c r="AG119" s="925"/>
      <c r="AH119" s="925"/>
      <c r="AI119" s="925"/>
      <c r="AJ119" s="926"/>
      <c r="AK119" s="927" t="s">
        <v>122</v>
      </c>
      <c r="AL119" s="925"/>
      <c r="AM119" s="925"/>
      <c r="AN119" s="925"/>
      <c r="AO119" s="926"/>
      <c r="AP119" s="928" t="s">
        <v>122</v>
      </c>
      <c r="AQ119" s="929"/>
      <c r="AR119" s="929"/>
      <c r="AS119" s="929"/>
      <c r="AT119" s="930"/>
      <c r="AU119" s="970"/>
      <c r="AV119" s="971"/>
      <c r="AW119" s="971"/>
      <c r="AX119" s="971"/>
      <c r="AY119" s="971"/>
      <c r="AZ119" s="251" t="s">
        <v>177</v>
      </c>
      <c r="BA119" s="251"/>
      <c r="BB119" s="251"/>
      <c r="BC119" s="251"/>
      <c r="BD119" s="251"/>
      <c r="BE119" s="251"/>
      <c r="BF119" s="251"/>
      <c r="BG119" s="251"/>
      <c r="BH119" s="251"/>
      <c r="BI119" s="251"/>
      <c r="BJ119" s="251"/>
      <c r="BK119" s="251"/>
      <c r="BL119" s="251"/>
      <c r="BM119" s="251"/>
      <c r="BN119" s="251"/>
      <c r="BO119" s="913" t="s">
        <v>446</v>
      </c>
      <c r="BP119" s="914"/>
      <c r="BQ119" s="915">
        <v>21589334</v>
      </c>
      <c r="BR119" s="881"/>
      <c r="BS119" s="881"/>
      <c r="BT119" s="881"/>
      <c r="BU119" s="881"/>
      <c r="BV119" s="881">
        <v>22090150</v>
      </c>
      <c r="BW119" s="881"/>
      <c r="BX119" s="881"/>
      <c r="BY119" s="881"/>
      <c r="BZ119" s="881"/>
      <c r="CA119" s="881">
        <v>23730143</v>
      </c>
      <c r="CB119" s="881"/>
      <c r="CC119" s="881"/>
      <c r="CD119" s="881"/>
      <c r="CE119" s="881"/>
      <c r="CF119" s="784"/>
      <c r="CG119" s="785"/>
      <c r="CH119" s="785"/>
      <c r="CI119" s="785"/>
      <c r="CJ119" s="870"/>
      <c r="CK119" s="964"/>
      <c r="CL119" s="859"/>
      <c r="CM119" s="874" t="s">
        <v>447</v>
      </c>
      <c r="CN119" s="875"/>
      <c r="CO119" s="875"/>
      <c r="CP119" s="875"/>
      <c r="CQ119" s="875"/>
      <c r="CR119" s="875"/>
      <c r="CS119" s="875"/>
      <c r="CT119" s="875"/>
      <c r="CU119" s="875"/>
      <c r="CV119" s="875"/>
      <c r="CW119" s="875"/>
      <c r="CX119" s="875"/>
      <c r="CY119" s="875"/>
      <c r="CZ119" s="875"/>
      <c r="DA119" s="875"/>
      <c r="DB119" s="875"/>
      <c r="DC119" s="875"/>
      <c r="DD119" s="875"/>
      <c r="DE119" s="875"/>
      <c r="DF119" s="876"/>
      <c r="DG119" s="799" t="s">
        <v>122</v>
      </c>
      <c r="DH119" s="800"/>
      <c r="DI119" s="800"/>
      <c r="DJ119" s="800"/>
      <c r="DK119" s="801"/>
      <c r="DL119" s="802" t="s">
        <v>122</v>
      </c>
      <c r="DM119" s="800"/>
      <c r="DN119" s="800"/>
      <c r="DO119" s="800"/>
      <c r="DP119" s="801"/>
      <c r="DQ119" s="802" t="s">
        <v>122</v>
      </c>
      <c r="DR119" s="800"/>
      <c r="DS119" s="800"/>
      <c r="DT119" s="800"/>
      <c r="DU119" s="801"/>
      <c r="DV119" s="884" t="s">
        <v>122</v>
      </c>
      <c r="DW119" s="885"/>
      <c r="DX119" s="885"/>
      <c r="DY119" s="885"/>
      <c r="DZ119" s="886"/>
    </row>
    <row r="120" spans="1:130" s="230" customFormat="1" ht="26.25" customHeight="1" x14ac:dyDescent="0.15">
      <c r="A120" s="856"/>
      <c r="B120" s="857"/>
      <c r="C120" s="851" t="s">
        <v>424</v>
      </c>
      <c r="D120" s="788"/>
      <c r="E120" s="788"/>
      <c r="F120" s="788"/>
      <c r="G120" s="788"/>
      <c r="H120" s="788"/>
      <c r="I120" s="788"/>
      <c r="J120" s="788"/>
      <c r="K120" s="788"/>
      <c r="L120" s="788"/>
      <c r="M120" s="788"/>
      <c r="N120" s="788"/>
      <c r="O120" s="788"/>
      <c r="P120" s="788"/>
      <c r="Q120" s="788"/>
      <c r="R120" s="788"/>
      <c r="S120" s="788"/>
      <c r="T120" s="788"/>
      <c r="U120" s="788"/>
      <c r="V120" s="788"/>
      <c r="W120" s="788"/>
      <c r="X120" s="788"/>
      <c r="Y120" s="788"/>
      <c r="Z120" s="789"/>
      <c r="AA120" s="815" t="s">
        <v>122</v>
      </c>
      <c r="AB120" s="816"/>
      <c r="AC120" s="816"/>
      <c r="AD120" s="816"/>
      <c r="AE120" s="817"/>
      <c r="AF120" s="818" t="s">
        <v>122</v>
      </c>
      <c r="AG120" s="816"/>
      <c r="AH120" s="816"/>
      <c r="AI120" s="816"/>
      <c r="AJ120" s="817"/>
      <c r="AK120" s="818" t="s">
        <v>122</v>
      </c>
      <c r="AL120" s="816"/>
      <c r="AM120" s="816"/>
      <c r="AN120" s="816"/>
      <c r="AO120" s="817"/>
      <c r="AP120" s="860" t="s">
        <v>122</v>
      </c>
      <c r="AQ120" s="861"/>
      <c r="AR120" s="861"/>
      <c r="AS120" s="861"/>
      <c r="AT120" s="862"/>
      <c r="AU120" s="916" t="s">
        <v>448</v>
      </c>
      <c r="AV120" s="917"/>
      <c r="AW120" s="917"/>
      <c r="AX120" s="917"/>
      <c r="AY120" s="918"/>
      <c r="AZ120" s="896" t="s">
        <v>449</v>
      </c>
      <c r="BA120" s="844"/>
      <c r="BB120" s="844"/>
      <c r="BC120" s="844"/>
      <c r="BD120" s="844"/>
      <c r="BE120" s="844"/>
      <c r="BF120" s="844"/>
      <c r="BG120" s="844"/>
      <c r="BH120" s="844"/>
      <c r="BI120" s="844"/>
      <c r="BJ120" s="844"/>
      <c r="BK120" s="844"/>
      <c r="BL120" s="844"/>
      <c r="BM120" s="844"/>
      <c r="BN120" s="844"/>
      <c r="BO120" s="844"/>
      <c r="BP120" s="845"/>
      <c r="BQ120" s="897">
        <v>8345477</v>
      </c>
      <c r="BR120" s="878"/>
      <c r="BS120" s="878"/>
      <c r="BT120" s="878"/>
      <c r="BU120" s="878"/>
      <c r="BV120" s="878">
        <v>8694940</v>
      </c>
      <c r="BW120" s="878"/>
      <c r="BX120" s="878"/>
      <c r="BY120" s="878"/>
      <c r="BZ120" s="878"/>
      <c r="CA120" s="878">
        <v>8708955</v>
      </c>
      <c r="CB120" s="878"/>
      <c r="CC120" s="878"/>
      <c r="CD120" s="878"/>
      <c r="CE120" s="878"/>
      <c r="CF120" s="902">
        <v>99.1</v>
      </c>
      <c r="CG120" s="903"/>
      <c r="CH120" s="903"/>
      <c r="CI120" s="903"/>
      <c r="CJ120" s="903"/>
      <c r="CK120" s="904" t="s">
        <v>450</v>
      </c>
      <c r="CL120" s="888"/>
      <c r="CM120" s="888"/>
      <c r="CN120" s="888"/>
      <c r="CO120" s="889"/>
      <c r="CP120" s="908" t="s">
        <v>396</v>
      </c>
      <c r="CQ120" s="909"/>
      <c r="CR120" s="909"/>
      <c r="CS120" s="909"/>
      <c r="CT120" s="909"/>
      <c r="CU120" s="909"/>
      <c r="CV120" s="909"/>
      <c r="CW120" s="909"/>
      <c r="CX120" s="909"/>
      <c r="CY120" s="909"/>
      <c r="CZ120" s="909"/>
      <c r="DA120" s="909"/>
      <c r="DB120" s="909"/>
      <c r="DC120" s="909"/>
      <c r="DD120" s="909"/>
      <c r="DE120" s="909"/>
      <c r="DF120" s="910"/>
      <c r="DG120" s="897">
        <v>1070396</v>
      </c>
      <c r="DH120" s="878"/>
      <c r="DI120" s="878"/>
      <c r="DJ120" s="878"/>
      <c r="DK120" s="878"/>
      <c r="DL120" s="878">
        <v>1248296</v>
      </c>
      <c r="DM120" s="878"/>
      <c r="DN120" s="878"/>
      <c r="DO120" s="878"/>
      <c r="DP120" s="878"/>
      <c r="DQ120" s="878">
        <v>1358976</v>
      </c>
      <c r="DR120" s="878"/>
      <c r="DS120" s="878"/>
      <c r="DT120" s="878"/>
      <c r="DU120" s="878"/>
      <c r="DV120" s="879">
        <v>15.5</v>
      </c>
      <c r="DW120" s="879"/>
      <c r="DX120" s="879"/>
      <c r="DY120" s="879"/>
      <c r="DZ120" s="880"/>
    </row>
    <row r="121" spans="1:130" s="230" customFormat="1" ht="26.25" customHeight="1" x14ac:dyDescent="0.15">
      <c r="A121" s="856"/>
      <c r="B121" s="857"/>
      <c r="C121" s="899" t="s">
        <v>451</v>
      </c>
      <c r="D121" s="900"/>
      <c r="E121" s="900"/>
      <c r="F121" s="900"/>
      <c r="G121" s="900"/>
      <c r="H121" s="900"/>
      <c r="I121" s="900"/>
      <c r="J121" s="900"/>
      <c r="K121" s="900"/>
      <c r="L121" s="900"/>
      <c r="M121" s="900"/>
      <c r="N121" s="900"/>
      <c r="O121" s="900"/>
      <c r="P121" s="900"/>
      <c r="Q121" s="900"/>
      <c r="R121" s="900"/>
      <c r="S121" s="900"/>
      <c r="T121" s="900"/>
      <c r="U121" s="900"/>
      <c r="V121" s="900"/>
      <c r="W121" s="900"/>
      <c r="X121" s="900"/>
      <c r="Y121" s="900"/>
      <c r="Z121" s="901"/>
      <c r="AA121" s="815" t="s">
        <v>122</v>
      </c>
      <c r="AB121" s="816"/>
      <c r="AC121" s="816"/>
      <c r="AD121" s="816"/>
      <c r="AE121" s="817"/>
      <c r="AF121" s="818" t="s">
        <v>122</v>
      </c>
      <c r="AG121" s="816"/>
      <c r="AH121" s="816"/>
      <c r="AI121" s="816"/>
      <c r="AJ121" s="817"/>
      <c r="AK121" s="818" t="s">
        <v>122</v>
      </c>
      <c r="AL121" s="816"/>
      <c r="AM121" s="816"/>
      <c r="AN121" s="816"/>
      <c r="AO121" s="817"/>
      <c r="AP121" s="860" t="s">
        <v>122</v>
      </c>
      <c r="AQ121" s="861"/>
      <c r="AR121" s="861"/>
      <c r="AS121" s="861"/>
      <c r="AT121" s="862"/>
      <c r="AU121" s="919"/>
      <c r="AV121" s="920"/>
      <c r="AW121" s="920"/>
      <c r="AX121" s="920"/>
      <c r="AY121" s="921"/>
      <c r="AZ121" s="851" t="s">
        <v>452</v>
      </c>
      <c r="BA121" s="788"/>
      <c r="BB121" s="788"/>
      <c r="BC121" s="788"/>
      <c r="BD121" s="788"/>
      <c r="BE121" s="788"/>
      <c r="BF121" s="788"/>
      <c r="BG121" s="788"/>
      <c r="BH121" s="788"/>
      <c r="BI121" s="788"/>
      <c r="BJ121" s="788"/>
      <c r="BK121" s="788"/>
      <c r="BL121" s="788"/>
      <c r="BM121" s="788"/>
      <c r="BN121" s="788"/>
      <c r="BO121" s="788"/>
      <c r="BP121" s="789"/>
      <c r="BQ121" s="852">
        <v>601953</v>
      </c>
      <c r="BR121" s="853"/>
      <c r="BS121" s="853"/>
      <c r="BT121" s="853"/>
      <c r="BU121" s="853"/>
      <c r="BV121" s="853">
        <v>535859</v>
      </c>
      <c r="BW121" s="853"/>
      <c r="BX121" s="853"/>
      <c r="BY121" s="853"/>
      <c r="BZ121" s="853"/>
      <c r="CA121" s="853">
        <v>1484765</v>
      </c>
      <c r="CB121" s="853"/>
      <c r="CC121" s="853"/>
      <c r="CD121" s="853"/>
      <c r="CE121" s="853"/>
      <c r="CF121" s="911">
        <v>16.899999999999999</v>
      </c>
      <c r="CG121" s="912"/>
      <c r="CH121" s="912"/>
      <c r="CI121" s="912"/>
      <c r="CJ121" s="912"/>
      <c r="CK121" s="905"/>
      <c r="CL121" s="891"/>
      <c r="CM121" s="891"/>
      <c r="CN121" s="891"/>
      <c r="CO121" s="892"/>
      <c r="CP121" s="871" t="s">
        <v>397</v>
      </c>
      <c r="CQ121" s="872"/>
      <c r="CR121" s="872"/>
      <c r="CS121" s="872"/>
      <c r="CT121" s="872"/>
      <c r="CU121" s="872"/>
      <c r="CV121" s="872"/>
      <c r="CW121" s="872"/>
      <c r="CX121" s="872"/>
      <c r="CY121" s="872"/>
      <c r="CZ121" s="872"/>
      <c r="DA121" s="872"/>
      <c r="DB121" s="872"/>
      <c r="DC121" s="872"/>
      <c r="DD121" s="872"/>
      <c r="DE121" s="872"/>
      <c r="DF121" s="873"/>
      <c r="DG121" s="852">
        <v>1322842</v>
      </c>
      <c r="DH121" s="853"/>
      <c r="DI121" s="853"/>
      <c r="DJ121" s="853"/>
      <c r="DK121" s="853"/>
      <c r="DL121" s="853">
        <v>1224947</v>
      </c>
      <c r="DM121" s="853"/>
      <c r="DN121" s="853"/>
      <c r="DO121" s="853"/>
      <c r="DP121" s="853"/>
      <c r="DQ121" s="853">
        <v>1170836</v>
      </c>
      <c r="DR121" s="853"/>
      <c r="DS121" s="853"/>
      <c r="DT121" s="853"/>
      <c r="DU121" s="853"/>
      <c r="DV121" s="830">
        <v>13.3</v>
      </c>
      <c r="DW121" s="830"/>
      <c r="DX121" s="830"/>
      <c r="DY121" s="830"/>
      <c r="DZ121" s="831"/>
    </row>
    <row r="122" spans="1:130" s="230" customFormat="1" ht="26.25" customHeight="1" x14ac:dyDescent="0.15">
      <c r="A122" s="856"/>
      <c r="B122" s="857"/>
      <c r="C122" s="851" t="s">
        <v>434</v>
      </c>
      <c r="D122" s="788"/>
      <c r="E122" s="788"/>
      <c r="F122" s="788"/>
      <c r="G122" s="788"/>
      <c r="H122" s="788"/>
      <c r="I122" s="788"/>
      <c r="J122" s="788"/>
      <c r="K122" s="788"/>
      <c r="L122" s="788"/>
      <c r="M122" s="788"/>
      <c r="N122" s="788"/>
      <c r="O122" s="788"/>
      <c r="P122" s="788"/>
      <c r="Q122" s="788"/>
      <c r="R122" s="788"/>
      <c r="S122" s="788"/>
      <c r="T122" s="788"/>
      <c r="U122" s="788"/>
      <c r="V122" s="788"/>
      <c r="W122" s="788"/>
      <c r="X122" s="788"/>
      <c r="Y122" s="788"/>
      <c r="Z122" s="789"/>
      <c r="AA122" s="815" t="s">
        <v>122</v>
      </c>
      <c r="AB122" s="816"/>
      <c r="AC122" s="816"/>
      <c r="AD122" s="816"/>
      <c r="AE122" s="817"/>
      <c r="AF122" s="818" t="s">
        <v>122</v>
      </c>
      <c r="AG122" s="816"/>
      <c r="AH122" s="816"/>
      <c r="AI122" s="816"/>
      <c r="AJ122" s="817"/>
      <c r="AK122" s="818" t="s">
        <v>122</v>
      </c>
      <c r="AL122" s="816"/>
      <c r="AM122" s="816"/>
      <c r="AN122" s="816"/>
      <c r="AO122" s="817"/>
      <c r="AP122" s="860" t="s">
        <v>122</v>
      </c>
      <c r="AQ122" s="861"/>
      <c r="AR122" s="861"/>
      <c r="AS122" s="861"/>
      <c r="AT122" s="862"/>
      <c r="AU122" s="919"/>
      <c r="AV122" s="920"/>
      <c r="AW122" s="920"/>
      <c r="AX122" s="920"/>
      <c r="AY122" s="921"/>
      <c r="AZ122" s="874" t="s">
        <v>453</v>
      </c>
      <c r="BA122" s="875"/>
      <c r="BB122" s="875"/>
      <c r="BC122" s="875"/>
      <c r="BD122" s="875"/>
      <c r="BE122" s="875"/>
      <c r="BF122" s="875"/>
      <c r="BG122" s="875"/>
      <c r="BH122" s="875"/>
      <c r="BI122" s="875"/>
      <c r="BJ122" s="875"/>
      <c r="BK122" s="875"/>
      <c r="BL122" s="875"/>
      <c r="BM122" s="875"/>
      <c r="BN122" s="875"/>
      <c r="BO122" s="875"/>
      <c r="BP122" s="876"/>
      <c r="BQ122" s="915">
        <v>16332426</v>
      </c>
      <c r="BR122" s="881"/>
      <c r="BS122" s="881"/>
      <c r="BT122" s="881"/>
      <c r="BU122" s="881"/>
      <c r="BV122" s="881">
        <v>16551268</v>
      </c>
      <c r="BW122" s="881"/>
      <c r="BX122" s="881"/>
      <c r="BY122" s="881"/>
      <c r="BZ122" s="881"/>
      <c r="CA122" s="881">
        <v>17050329</v>
      </c>
      <c r="CB122" s="881"/>
      <c r="CC122" s="881"/>
      <c r="CD122" s="881"/>
      <c r="CE122" s="881"/>
      <c r="CF122" s="882">
        <v>194</v>
      </c>
      <c r="CG122" s="883"/>
      <c r="CH122" s="883"/>
      <c r="CI122" s="883"/>
      <c r="CJ122" s="883"/>
      <c r="CK122" s="905"/>
      <c r="CL122" s="891"/>
      <c r="CM122" s="891"/>
      <c r="CN122" s="891"/>
      <c r="CO122" s="892"/>
      <c r="CP122" s="871" t="s">
        <v>394</v>
      </c>
      <c r="CQ122" s="872"/>
      <c r="CR122" s="872"/>
      <c r="CS122" s="872"/>
      <c r="CT122" s="872"/>
      <c r="CU122" s="872"/>
      <c r="CV122" s="872"/>
      <c r="CW122" s="872"/>
      <c r="CX122" s="872"/>
      <c r="CY122" s="872"/>
      <c r="CZ122" s="872"/>
      <c r="DA122" s="872"/>
      <c r="DB122" s="872"/>
      <c r="DC122" s="872"/>
      <c r="DD122" s="872"/>
      <c r="DE122" s="872"/>
      <c r="DF122" s="873"/>
      <c r="DG122" s="852">
        <v>1158000</v>
      </c>
      <c r="DH122" s="853"/>
      <c r="DI122" s="853"/>
      <c r="DJ122" s="853"/>
      <c r="DK122" s="853"/>
      <c r="DL122" s="853">
        <v>1169370</v>
      </c>
      <c r="DM122" s="853"/>
      <c r="DN122" s="853"/>
      <c r="DO122" s="853"/>
      <c r="DP122" s="853"/>
      <c r="DQ122" s="853">
        <v>1148608</v>
      </c>
      <c r="DR122" s="853"/>
      <c r="DS122" s="853"/>
      <c r="DT122" s="853"/>
      <c r="DU122" s="853"/>
      <c r="DV122" s="830">
        <v>13.1</v>
      </c>
      <c r="DW122" s="830"/>
      <c r="DX122" s="830"/>
      <c r="DY122" s="830"/>
      <c r="DZ122" s="831"/>
    </row>
    <row r="123" spans="1:130" s="230" customFormat="1" ht="26.25" customHeight="1" x14ac:dyDescent="0.15">
      <c r="A123" s="856"/>
      <c r="B123" s="857"/>
      <c r="C123" s="851" t="s">
        <v>440</v>
      </c>
      <c r="D123" s="788"/>
      <c r="E123" s="788"/>
      <c r="F123" s="788"/>
      <c r="G123" s="788"/>
      <c r="H123" s="788"/>
      <c r="I123" s="788"/>
      <c r="J123" s="788"/>
      <c r="K123" s="788"/>
      <c r="L123" s="788"/>
      <c r="M123" s="788"/>
      <c r="N123" s="788"/>
      <c r="O123" s="788"/>
      <c r="P123" s="788"/>
      <c r="Q123" s="788"/>
      <c r="R123" s="788"/>
      <c r="S123" s="788"/>
      <c r="T123" s="788"/>
      <c r="U123" s="788"/>
      <c r="V123" s="788"/>
      <c r="W123" s="788"/>
      <c r="X123" s="788"/>
      <c r="Y123" s="788"/>
      <c r="Z123" s="789"/>
      <c r="AA123" s="815" t="s">
        <v>122</v>
      </c>
      <c r="AB123" s="816"/>
      <c r="AC123" s="816"/>
      <c r="AD123" s="816"/>
      <c r="AE123" s="817"/>
      <c r="AF123" s="818" t="s">
        <v>122</v>
      </c>
      <c r="AG123" s="816"/>
      <c r="AH123" s="816"/>
      <c r="AI123" s="816"/>
      <c r="AJ123" s="817"/>
      <c r="AK123" s="818" t="s">
        <v>122</v>
      </c>
      <c r="AL123" s="816"/>
      <c r="AM123" s="816"/>
      <c r="AN123" s="816"/>
      <c r="AO123" s="817"/>
      <c r="AP123" s="860" t="s">
        <v>122</v>
      </c>
      <c r="AQ123" s="861"/>
      <c r="AR123" s="861"/>
      <c r="AS123" s="861"/>
      <c r="AT123" s="862"/>
      <c r="AU123" s="922"/>
      <c r="AV123" s="923"/>
      <c r="AW123" s="923"/>
      <c r="AX123" s="923"/>
      <c r="AY123" s="923"/>
      <c r="AZ123" s="251" t="s">
        <v>177</v>
      </c>
      <c r="BA123" s="251"/>
      <c r="BB123" s="251"/>
      <c r="BC123" s="251"/>
      <c r="BD123" s="251"/>
      <c r="BE123" s="251"/>
      <c r="BF123" s="251"/>
      <c r="BG123" s="251"/>
      <c r="BH123" s="251"/>
      <c r="BI123" s="251"/>
      <c r="BJ123" s="251"/>
      <c r="BK123" s="251"/>
      <c r="BL123" s="251"/>
      <c r="BM123" s="251"/>
      <c r="BN123" s="251"/>
      <c r="BO123" s="913" t="s">
        <v>454</v>
      </c>
      <c r="BP123" s="914"/>
      <c r="BQ123" s="868">
        <v>25279856</v>
      </c>
      <c r="BR123" s="869"/>
      <c r="BS123" s="869"/>
      <c r="BT123" s="869"/>
      <c r="BU123" s="869"/>
      <c r="BV123" s="869">
        <v>25782067</v>
      </c>
      <c r="BW123" s="869"/>
      <c r="BX123" s="869"/>
      <c r="BY123" s="869"/>
      <c r="BZ123" s="869"/>
      <c r="CA123" s="869">
        <v>27244049</v>
      </c>
      <c r="CB123" s="869"/>
      <c r="CC123" s="869"/>
      <c r="CD123" s="869"/>
      <c r="CE123" s="869"/>
      <c r="CF123" s="784"/>
      <c r="CG123" s="785"/>
      <c r="CH123" s="785"/>
      <c r="CI123" s="785"/>
      <c r="CJ123" s="870"/>
      <c r="CK123" s="905"/>
      <c r="CL123" s="891"/>
      <c r="CM123" s="891"/>
      <c r="CN123" s="891"/>
      <c r="CO123" s="892"/>
      <c r="CP123" s="871" t="s">
        <v>392</v>
      </c>
      <c r="CQ123" s="872"/>
      <c r="CR123" s="872"/>
      <c r="CS123" s="872"/>
      <c r="CT123" s="872"/>
      <c r="CU123" s="872"/>
      <c r="CV123" s="872"/>
      <c r="CW123" s="872"/>
      <c r="CX123" s="872"/>
      <c r="CY123" s="872"/>
      <c r="CZ123" s="872"/>
      <c r="DA123" s="872"/>
      <c r="DB123" s="872"/>
      <c r="DC123" s="872"/>
      <c r="DD123" s="872"/>
      <c r="DE123" s="872"/>
      <c r="DF123" s="873"/>
      <c r="DG123" s="815">
        <v>373</v>
      </c>
      <c r="DH123" s="816"/>
      <c r="DI123" s="816"/>
      <c r="DJ123" s="816"/>
      <c r="DK123" s="817"/>
      <c r="DL123" s="818">
        <v>271</v>
      </c>
      <c r="DM123" s="816"/>
      <c r="DN123" s="816"/>
      <c r="DO123" s="816"/>
      <c r="DP123" s="817"/>
      <c r="DQ123" s="818">
        <v>168</v>
      </c>
      <c r="DR123" s="816"/>
      <c r="DS123" s="816"/>
      <c r="DT123" s="816"/>
      <c r="DU123" s="817"/>
      <c r="DV123" s="860">
        <v>0</v>
      </c>
      <c r="DW123" s="861"/>
      <c r="DX123" s="861"/>
      <c r="DY123" s="861"/>
      <c r="DZ123" s="862"/>
    </row>
    <row r="124" spans="1:130" s="230" customFormat="1" ht="26.25" customHeight="1" thickBot="1" x14ac:dyDescent="0.2">
      <c r="A124" s="856"/>
      <c r="B124" s="857"/>
      <c r="C124" s="851" t="s">
        <v>443</v>
      </c>
      <c r="D124" s="788"/>
      <c r="E124" s="788"/>
      <c r="F124" s="788"/>
      <c r="G124" s="788"/>
      <c r="H124" s="788"/>
      <c r="I124" s="788"/>
      <c r="J124" s="788"/>
      <c r="K124" s="788"/>
      <c r="L124" s="788"/>
      <c r="M124" s="788"/>
      <c r="N124" s="788"/>
      <c r="O124" s="788"/>
      <c r="P124" s="788"/>
      <c r="Q124" s="788"/>
      <c r="R124" s="788"/>
      <c r="S124" s="788"/>
      <c r="T124" s="788"/>
      <c r="U124" s="788"/>
      <c r="V124" s="788"/>
      <c r="W124" s="788"/>
      <c r="X124" s="788"/>
      <c r="Y124" s="788"/>
      <c r="Z124" s="789"/>
      <c r="AA124" s="815" t="s">
        <v>122</v>
      </c>
      <c r="AB124" s="816"/>
      <c r="AC124" s="816"/>
      <c r="AD124" s="816"/>
      <c r="AE124" s="817"/>
      <c r="AF124" s="818" t="s">
        <v>122</v>
      </c>
      <c r="AG124" s="816"/>
      <c r="AH124" s="816"/>
      <c r="AI124" s="816"/>
      <c r="AJ124" s="817"/>
      <c r="AK124" s="818" t="s">
        <v>122</v>
      </c>
      <c r="AL124" s="816"/>
      <c r="AM124" s="816"/>
      <c r="AN124" s="816"/>
      <c r="AO124" s="817"/>
      <c r="AP124" s="860" t="s">
        <v>122</v>
      </c>
      <c r="AQ124" s="861"/>
      <c r="AR124" s="861"/>
      <c r="AS124" s="861"/>
      <c r="AT124" s="862"/>
      <c r="AU124" s="863" t="s">
        <v>455</v>
      </c>
      <c r="AV124" s="864"/>
      <c r="AW124" s="864"/>
      <c r="AX124" s="864"/>
      <c r="AY124" s="864"/>
      <c r="AZ124" s="864"/>
      <c r="BA124" s="864"/>
      <c r="BB124" s="864"/>
      <c r="BC124" s="864"/>
      <c r="BD124" s="864"/>
      <c r="BE124" s="864"/>
      <c r="BF124" s="864"/>
      <c r="BG124" s="864"/>
      <c r="BH124" s="864"/>
      <c r="BI124" s="864"/>
      <c r="BJ124" s="864"/>
      <c r="BK124" s="864"/>
      <c r="BL124" s="864"/>
      <c r="BM124" s="864"/>
      <c r="BN124" s="864"/>
      <c r="BO124" s="864"/>
      <c r="BP124" s="865"/>
      <c r="BQ124" s="866" t="s">
        <v>122</v>
      </c>
      <c r="BR124" s="867"/>
      <c r="BS124" s="867"/>
      <c r="BT124" s="867"/>
      <c r="BU124" s="867"/>
      <c r="BV124" s="867" t="s">
        <v>122</v>
      </c>
      <c r="BW124" s="867"/>
      <c r="BX124" s="867"/>
      <c r="BY124" s="867"/>
      <c r="BZ124" s="867"/>
      <c r="CA124" s="867" t="s">
        <v>122</v>
      </c>
      <c r="CB124" s="867"/>
      <c r="CC124" s="867"/>
      <c r="CD124" s="867"/>
      <c r="CE124" s="867"/>
      <c r="CF124" s="762"/>
      <c r="CG124" s="763"/>
      <c r="CH124" s="763"/>
      <c r="CI124" s="763"/>
      <c r="CJ124" s="898"/>
      <c r="CK124" s="906"/>
      <c r="CL124" s="906"/>
      <c r="CM124" s="906"/>
      <c r="CN124" s="906"/>
      <c r="CO124" s="907"/>
      <c r="CP124" s="871" t="s">
        <v>456</v>
      </c>
      <c r="CQ124" s="872"/>
      <c r="CR124" s="872"/>
      <c r="CS124" s="872"/>
      <c r="CT124" s="872"/>
      <c r="CU124" s="872"/>
      <c r="CV124" s="872"/>
      <c r="CW124" s="872"/>
      <c r="CX124" s="872"/>
      <c r="CY124" s="872"/>
      <c r="CZ124" s="872"/>
      <c r="DA124" s="872"/>
      <c r="DB124" s="872"/>
      <c r="DC124" s="872"/>
      <c r="DD124" s="872"/>
      <c r="DE124" s="872"/>
      <c r="DF124" s="873"/>
      <c r="DG124" s="799" t="s">
        <v>122</v>
      </c>
      <c r="DH124" s="800"/>
      <c r="DI124" s="800"/>
      <c r="DJ124" s="800"/>
      <c r="DK124" s="801"/>
      <c r="DL124" s="802" t="s">
        <v>122</v>
      </c>
      <c r="DM124" s="800"/>
      <c r="DN124" s="800"/>
      <c r="DO124" s="800"/>
      <c r="DP124" s="801"/>
      <c r="DQ124" s="802" t="s">
        <v>122</v>
      </c>
      <c r="DR124" s="800"/>
      <c r="DS124" s="800"/>
      <c r="DT124" s="800"/>
      <c r="DU124" s="801"/>
      <c r="DV124" s="884" t="s">
        <v>122</v>
      </c>
      <c r="DW124" s="885"/>
      <c r="DX124" s="885"/>
      <c r="DY124" s="885"/>
      <c r="DZ124" s="886"/>
    </row>
    <row r="125" spans="1:130" s="230" customFormat="1" ht="26.25" customHeight="1" x14ac:dyDescent="0.15">
      <c r="A125" s="856"/>
      <c r="B125" s="857"/>
      <c r="C125" s="851" t="s">
        <v>445</v>
      </c>
      <c r="D125" s="788"/>
      <c r="E125" s="788"/>
      <c r="F125" s="788"/>
      <c r="G125" s="788"/>
      <c r="H125" s="788"/>
      <c r="I125" s="788"/>
      <c r="J125" s="788"/>
      <c r="K125" s="788"/>
      <c r="L125" s="788"/>
      <c r="M125" s="788"/>
      <c r="N125" s="788"/>
      <c r="O125" s="788"/>
      <c r="P125" s="788"/>
      <c r="Q125" s="788"/>
      <c r="R125" s="788"/>
      <c r="S125" s="788"/>
      <c r="T125" s="788"/>
      <c r="U125" s="788"/>
      <c r="V125" s="788"/>
      <c r="W125" s="788"/>
      <c r="X125" s="788"/>
      <c r="Y125" s="788"/>
      <c r="Z125" s="789"/>
      <c r="AA125" s="815" t="s">
        <v>122</v>
      </c>
      <c r="AB125" s="816"/>
      <c r="AC125" s="816"/>
      <c r="AD125" s="816"/>
      <c r="AE125" s="817"/>
      <c r="AF125" s="818" t="s">
        <v>122</v>
      </c>
      <c r="AG125" s="816"/>
      <c r="AH125" s="816"/>
      <c r="AI125" s="816"/>
      <c r="AJ125" s="817"/>
      <c r="AK125" s="818" t="s">
        <v>122</v>
      </c>
      <c r="AL125" s="816"/>
      <c r="AM125" s="816"/>
      <c r="AN125" s="816"/>
      <c r="AO125" s="817"/>
      <c r="AP125" s="860" t="s">
        <v>122</v>
      </c>
      <c r="AQ125" s="861"/>
      <c r="AR125" s="861"/>
      <c r="AS125" s="861"/>
      <c r="AT125" s="862"/>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87" t="s">
        <v>457</v>
      </c>
      <c r="CL125" s="888"/>
      <c r="CM125" s="888"/>
      <c r="CN125" s="888"/>
      <c r="CO125" s="889"/>
      <c r="CP125" s="896" t="s">
        <v>458</v>
      </c>
      <c r="CQ125" s="844"/>
      <c r="CR125" s="844"/>
      <c r="CS125" s="844"/>
      <c r="CT125" s="844"/>
      <c r="CU125" s="844"/>
      <c r="CV125" s="844"/>
      <c r="CW125" s="844"/>
      <c r="CX125" s="844"/>
      <c r="CY125" s="844"/>
      <c r="CZ125" s="844"/>
      <c r="DA125" s="844"/>
      <c r="DB125" s="844"/>
      <c r="DC125" s="844"/>
      <c r="DD125" s="844"/>
      <c r="DE125" s="844"/>
      <c r="DF125" s="845"/>
      <c r="DG125" s="897" t="s">
        <v>122</v>
      </c>
      <c r="DH125" s="878"/>
      <c r="DI125" s="878"/>
      <c r="DJ125" s="878"/>
      <c r="DK125" s="878"/>
      <c r="DL125" s="878" t="s">
        <v>122</v>
      </c>
      <c r="DM125" s="878"/>
      <c r="DN125" s="878"/>
      <c r="DO125" s="878"/>
      <c r="DP125" s="878"/>
      <c r="DQ125" s="878" t="s">
        <v>122</v>
      </c>
      <c r="DR125" s="878"/>
      <c r="DS125" s="878"/>
      <c r="DT125" s="878"/>
      <c r="DU125" s="878"/>
      <c r="DV125" s="879" t="s">
        <v>122</v>
      </c>
      <c r="DW125" s="879"/>
      <c r="DX125" s="879"/>
      <c r="DY125" s="879"/>
      <c r="DZ125" s="880"/>
    </row>
    <row r="126" spans="1:130" s="230" customFormat="1" ht="26.25" customHeight="1" thickBot="1" x14ac:dyDescent="0.2">
      <c r="A126" s="856"/>
      <c r="B126" s="857"/>
      <c r="C126" s="851" t="s">
        <v>447</v>
      </c>
      <c r="D126" s="788"/>
      <c r="E126" s="788"/>
      <c r="F126" s="788"/>
      <c r="G126" s="788"/>
      <c r="H126" s="788"/>
      <c r="I126" s="788"/>
      <c r="J126" s="788"/>
      <c r="K126" s="788"/>
      <c r="L126" s="788"/>
      <c r="M126" s="788"/>
      <c r="N126" s="788"/>
      <c r="O126" s="788"/>
      <c r="P126" s="788"/>
      <c r="Q126" s="788"/>
      <c r="R126" s="788"/>
      <c r="S126" s="788"/>
      <c r="T126" s="788"/>
      <c r="U126" s="788"/>
      <c r="V126" s="788"/>
      <c r="W126" s="788"/>
      <c r="X126" s="788"/>
      <c r="Y126" s="788"/>
      <c r="Z126" s="789"/>
      <c r="AA126" s="815" t="s">
        <v>122</v>
      </c>
      <c r="AB126" s="816"/>
      <c r="AC126" s="816"/>
      <c r="AD126" s="816"/>
      <c r="AE126" s="817"/>
      <c r="AF126" s="818" t="s">
        <v>122</v>
      </c>
      <c r="AG126" s="816"/>
      <c r="AH126" s="816"/>
      <c r="AI126" s="816"/>
      <c r="AJ126" s="817"/>
      <c r="AK126" s="818" t="s">
        <v>122</v>
      </c>
      <c r="AL126" s="816"/>
      <c r="AM126" s="816"/>
      <c r="AN126" s="816"/>
      <c r="AO126" s="817"/>
      <c r="AP126" s="860" t="s">
        <v>122</v>
      </c>
      <c r="AQ126" s="861"/>
      <c r="AR126" s="861"/>
      <c r="AS126" s="861"/>
      <c r="AT126" s="862"/>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90"/>
      <c r="CL126" s="891"/>
      <c r="CM126" s="891"/>
      <c r="CN126" s="891"/>
      <c r="CO126" s="892"/>
      <c r="CP126" s="851" t="s">
        <v>459</v>
      </c>
      <c r="CQ126" s="788"/>
      <c r="CR126" s="788"/>
      <c r="CS126" s="788"/>
      <c r="CT126" s="788"/>
      <c r="CU126" s="788"/>
      <c r="CV126" s="788"/>
      <c r="CW126" s="788"/>
      <c r="CX126" s="788"/>
      <c r="CY126" s="788"/>
      <c r="CZ126" s="788"/>
      <c r="DA126" s="788"/>
      <c r="DB126" s="788"/>
      <c r="DC126" s="788"/>
      <c r="DD126" s="788"/>
      <c r="DE126" s="788"/>
      <c r="DF126" s="789"/>
      <c r="DG126" s="852" t="s">
        <v>122</v>
      </c>
      <c r="DH126" s="853"/>
      <c r="DI126" s="853"/>
      <c r="DJ126" s="853"/>
      <c r="DK126" s="853"/>
      <c r="DL126" s="853" t="s">
        <v>122</v>
      </c>
      <c r="DM126" s="853"/>
      <c r="DN126" s="853"/>
      <c r="DO126" s="853"/>
      <c r="DP126" s="853"/>
      <c r="DQ126" s="853" t="s">
        <v>122</v>
      </c>
      <c r="DR126" s="853"/>
      <c r="DS126" s="853"/>
      <c r="DT126" s="853"/>
      <c r="DU126" s="853"/>
      <c r="DV126" s="830" t="s">
        <v>122</v>
      </c>
      <c r="DW126" s="830"/>
      <c r="DX126" s="830"/>
      <c r="DY126" s="830"/>
      <c r="DZ126" s="831"/>
    </row>
    <row r="127" spans="1:130" s="230" customFormat="1" ht="26.25" customHeight="1" x14ac:dyDescent="0.15">
      <c r="A127" s="858"/>
      <c r="B127" s="859"/>
      <c r="C127" s="874" t="s">
        <v>460</v>
      </c>
      <c r="D127" s="875"/>
      <c r="E127" s="875"/>
      <c r="F127" s="875"/>
      <c r="G127" s="875"/>
      <c r="H127" s="875"/>
      <c r="I127" s="875"/>
      <c r="J127" s="875"/>
      <c r="K127" s="875"/>
      <c r="L127" s="875"/>
      <c r="M127" s="875"/>
      <c r="N127" s="875"/>
      <c r="O127" s="875"/>
      <c r="P127" s="875"/>
      <c r="Q127" s="875"/>
      <c r="R127" s="875"/>
      <c r="S127" s="875"/>
      <c r="T127" s="875"/>
      <c r="U127" s="875"/>
      <c r="V127" s="875"/>
      <c r="W127" s="875"/>
      <c r="X127" s="875"/>
      <c r="Y127" s="875"/>
      <c r="Z127" s="876"/>
      <c r="AA127" s="815" t="s">
        <v>122</v>
      </c>
      <c r="AB127" s="816"/>
      <c r="AC127" s="816"/>
      <c r="AD127" s="816"/>
      <c r="AE127" s="817"/>
      <c r="AF127" s="818" t="s">
        <v>122</v>
      </c>
      <c r="AG127" s="816"/>
      <c r="AH127" s="816"/>
      <c r="AI127" s="816"/>
      <c r="AJ127" s="817"/>
      <c r="AK127" s="818" t="s">
        <v>122</v>
      </c>
      <c r="AL127" s="816"/>
      <c r="AM127" s="816"/>
      <c r="AN127" s="816"/>
      <c r="AO127" s="817"/>
      <c r="AP127" s="860" t="s">
        <v>122</v>
      </c>
      <c r="AQ127" s="861"/>
      <c r="AR127" s="861"/>
      <c r="AS127" s="861"/>
      <c r="AT127" s="862"/>
      <c r="AU127" s="232"/>
      <c r="AV127" s="232"/>
      <c r="AW127" s="232"/>
      <c r="AX127" s="877" t="s">
        <v>461</v>
      </c>
      <c r="AY127" s="848"/>
      <c r="AZ127" s="848"/>
      <c r="BA127" s="848"/>
      <c r="BB127" s="848"/>
      <c r="BC127" s="848"/>
      <c r="BD127" s="848"/>
      <c r="BE127" s="849"/>
      <c r="BF127" s="847" t="s">
        <v>462</v>
      </c>
      <c r="BG127" s="848"/>
      <c r="BH127" s="848"/>
      <c r="BI127" s="848"/>
      <c r="BJ127" s="848"/>
      <c r="BK127" s="848"/>
      <c r="BL127" s="849"/>
      <c r="BM127" s="847" t="s">
        <v>463</v>
      </c>
      <c r="BN127" s="848"/>
      <c r="BO127" s="848"/>
      <c r="BP127" s="848"/>
      <c r="BQ127" s="848"/>
      <c r="BR127" s="848"/>
      <c r="BS127" s="849"/>
      <c r="BT127" s="847" t="s">
        <v>464</v>
      </c>
      <c r="BU127" s="848"/>
      <c r="BV127" s="848"/>
      <c r="BW127" s="848"/>
      <c r="BX127" s="848"/>
      <c r="BY127" s="848"/>
      <c r="BZ127" s="850"/>
      <c r="CA127" s="232"/>
      <c r="CB127" s="232"/>
      <c r="CC127" s="232"/>
      <c r="CD127" s="255"/>
      <c r="CE127" s="255"/>
      <c r="CF127" s="255"/>
      <c r="CG127" s="232"/>
      <c r="CH127" s="232"/>
      <c r="CI127" s="232"/>
      <c r="CJ127" s="254"/>
      <c r="CK127" s="890"/>
      <c r="CL127" s="891"/>
      <c r="CM127" s="891"/>
      <c r="CN127" s="891"/>
      <c r="CO127" s="892"/>
      <c r="CP127" s="851" t="s">
        <v>465</v>
      </c>
      <c r="CQ127" s="788"/>
      <c r="CR127" s="788"/>
      <c r="CS127" s="788"/>
      <c r="CT127" s="788"/>
      <c r="CU127" s="788"/>
      <c r="CV127" s="788"/>
      <c r="CW127" s="788"/>
      <c r="CX127" s="788"/>
      <c r="CY127" s="788"/>
      <c r="CZ127" s="788"/>
      <c r="DA127" s="788"/>
      <c r="DB127" s="788"/>
      <c r="DC127" s="788"/>
      <c r="DD127" s="788"/>
      <c r="DE127" s="788"/>
      <c r="DF127" s="789"/>
      <c r="DG127" s="852" t="s">
        <v>122</v>
      </c>
      <c r="DH127" s="853"/>
      <c r="DI127" s="853"/>
      <c r="DJ127" s="853"/>
      <c r="DK127" s="853"/>
      <c r="DL127" s="853" t="s">
        <v>122</v>
      </c>
      <c r="DM127" s="853"/>
      <c r="DN127" s="853"/>
      <c r="DO127" s="853"/>
      <c r="DP127" s="853"/>
      <c r="DQ127" s="853" t="s">
        <v>122</v>
      </c>
      <c r="DR127" s="853"/>
      <c r="DS127" s="853"/>
      <c r="DT127" s="853"/>
      <c r="DU127" s="853"/>
      <c r="DV127" s="830" t="s">
        <v>122</v>
      </c>
      <c r="DW127" s="830"/>
      <c r="DX127" s="830"/>
      <c r="DY127" s="830"/>
      <c r="DZ127" s="831"/>
    </row>
    <row r="128" spans="1:130" s="230" customFormat="1" ht="26.25" customHeight="1" thickBot="1" x14ac:dyDescent="0.2">
      <c r="A128" s="832" t="s">
        <v>466</v>
      </c>
      <c r="B128" s="833"/>
      <c r="C128" s="833"/>
      <c r="D128" s="833"/>
      <c r="E128" s="833"/>
      <c r="F128" s="833"/>
      <c r="G128" s="833"/>
      <c r="H128" s="833"/>
      <c r="I128" s="833"/>
      <c r="J128" s="833"/>
      <c r="K128" s="833"/>
      <c r="L128" s="833"/>
      <c r="M128" s="833"/>
      <c r="N128" s="833"/>
      <c r="O128" s="833"/>
      <c r="P128" s="833"/>
      <c r="Q128" s="833"/>
      <c r="R128" s="833"/>
      <c r="S128" s="833"/>
      <c r="T128" s="833"/>
      <c r="U128" s="833"/>
      <c r="V128" s="833"/>
      <c r="W128" s="834" t="s">
        <v>467</v>
      </c>
      <c r="X128" s="834"/>
      <c r="Y128" s="834"/>
      <c r="Z128" s="835"/>
      <c r="AA128" s="836">
        <v>89557</v>
      </c>
      <c r="AB128" s="837"/>
      <c r="AC128" s="837"/>
      <c r="AD128" s="837"/>
      <c r="AE128" s="838"/>
      <c r="AF128" s="839">
        <v>66094</v>
      </c>
      <c r="AG128" s="837"/>
      <c r="AH128" s="837"/>
      <c r="AI128" s="837"/>
      <c r="AJ128" s="838"/>
      <c r="AK128" s="839">
        <v>86094</v>
      </c>
      <c r="AL128" s="837"/>
      <c r="AM128" s="837"/>
      <c r="AN128" s="837"/>
      <c r="AO128" s="838"/>
      <c r="AP128" s="840"/>
      <c r="AQ128" s="841"/>
      <c r="AR128" s="841"/>
      <c r="AS128" s="841"/>
      <c r="AT128" s="842"/>
      <c r="AU128" s="232"/>
      <c r="AV128" s="232"/>
      <c r="AW128" s="232"/>
      <c r="AX128" s="843" t="s">
        <v>468</v>
      </c>
      <c r="AY128" s="844"/>
      <c r="AZ128" s="844"/>
      <c r="BA128" s="844"/>
      <c r="BB128" s="844"/>
      <c r="BC128" s="844"/>
      <c r="BD128" s="844"/>
      <c r="BE128" s="845"/>
      <c r="BF128" s="822" t="s">
        <v>122</v>
      </c>
      <c r="BG128" s="823"/>
      <c r="BH128" s="823"/>
      <c r="BI128" s="823"/>
      <c r="BJ128" s="823"/>
      <c r="BK128" s="823"/>
      <c r="BL128" s="846"/>
      <c r="BM128" s="822">
        <v>13.24</v>
      </c>
      <c r="BN128" s="823"/>
      <c r="BO128" s="823"/>
      <c r="BP128" s="823"/>
      <c r="BQ128" s="823"/>
      <c r="BR128" s="823"/>
      <c r="BS128" s="846"/>
      <c r="BT128" s="822">
        <v>20</v>
      </c>
      <c r="BU128" s="823"/>
      <c r="BV128" s="823"/>
      <c r="BW128" s="823"/>
      <c r="BX128" s="823"/>
      <c r="BY128" s="823"/>
      <c r="BZ128" s="824"/>
      <c r="CA128" s="255"/>
      <c r="CB128" s="255"/>
      <c r="CC128" s="255"/>
      <c r="CD128" s="255"/>
      <c r="CE128" s="255"/>
      <c r="CF128" s="255"/>
      <c r="CG128" s="232"/>
      <c r="CH128" s="232"/>
      <c r="CI128" s="232"/>
      <c r="CJ128" s="254"/>
      <c r="CK128" s="893"/>
      <c r="CL128" s="894"/>
      <c r="CM128" s="894"/>
      <c r="CN128" s="894"/>
      <c r="CO128" s="895"/>
      <c r="CP128" s="825" t="s">
        <v>469</v>
      </c>
      <c r="CQ128" s="766"/>
      <c r="CR128" s="766"/>
      <c r="CS128" s="766"/>
      <c r="CT128" s="766"/>
      <c r="CU128" s="766"/>
      <c r="CV128" s="766"/>
      <c r="CW128" s="766"/>
      <c r="CX128" s="766"/>
      <c r="CY128" s="766"/>
      <c r="CZ128" s="766"/>
      <c r="DA128" s="766"/>
      <c r="DB128" s="766"/>
      <c r="DC128" s="766"/>
      <c r="DD128" s="766"/>
      <c r="DE128" s="766"/>
      <c r="DF128" s="767"/>
      <c r="DG128" s="826" t="s">
        <v>122</v>
      </c>
      <c r="DH128" s="827"/>
      <c r="DI128" s="827"/>
      <c r="DJ128" s="827"/>
      <c r="DK128" s="827"/>
      <c r="DL128" s="827" t="s">
        <v>122</v>
      </c>
      <c r="DM128" s="827"/>
      <c r="DN128" s="827"/>
      <c r="DO128" s="827"/>
      <c r="DP128" s="827"/>
      <c r="DQ128" s="827" t="s">
        <v>122</v>
      </c>
      <c r="DR128" s="827"/>
      <c r="DS128" s="827"/>
      <c r="DT128" s="827"/>
      <c r="DU128" s="827"/>
      <c r="DV128" s="828" t="s">
        <v>122</v>
      </c>
      <c r="DW128" s="828"/>
      <c r="DX128" s="828"/>
      <c r="DY128" s="828"/>
      <c r="DZ128" s="829"/>
    </row>
    <row r="129" spans="1:131" s="230" customFormat="1" ht="26.25" customHeight="1" x14ac:dyDescent="0.15">
      <c r="A129" s="810" t="s">
        <v>102</v>
      </c>
      <c r="B129" s="811"/>
      <c r="C129" s="811"/>
      <c r="D129" s="811"/>
      <c r="E129" s="811"/>
      <c r="F129" s="811"/>
      <c r="G129" s="811"/>
      <c r="H129" s="811"/>
      <c r="I129" s="811"/>
      <c r="J129" s="811"/>
      <c r="K129" s="811"/>
      <c r="L129" s="811"/>
      <c r="M129" s="811"/>
      <c r="N129" s="811"/>
      <c r="O129" s="811"/>
      <c r="P129" s="811"/>
      <c r="Q129" s="811"/>
      <c r="R129" s="811"/>
      <c r="S129" s="811"/>
      <c r="T129" s="811"/>
      <c r="U129" s="811"/>
      <c r="V129" s="811"/>
      <c r="W129" s="812" t="s">
        <v>470</v>
      </c>
      <c r="X129" s="813"/>
      <c r="Y129" s="813"/>
      <c r="Z129" s="814"/>
      <c r="AA129" s="815">
        <v>10780014</v>
      </c>
      <c r="AB129" s="816"/>
      <c r="AC129" s="816"/>
      <c r="AD129" s="816"/>
      <c r="AE129" s="817"/>
      <c r="AF129" s="818">
        <v>10514494</v>
      </c>
      <c r="AG129" s="816"/>
      <c r="AH129" s="816"/>
      <c r="AI129" s="816"/>
      <c r="AJ129" s="817"/>
      <c r="AK129" s="818">
        <v>10572796</v>
      </c>
      <c r="AL129" s="816"/>
      <c r="AM129" s="816"/>
      <c r="AN129" s="816"/>
      <c r="AO129" s="817"/>
      <c r="AP129" s="819"/>
      <c r="AQ129" s="820"/>
      <c r="AR129" s="820"/>
      <c r="AS129" s="820"/>
      <c r="AT129" s="821"/>
      <c r="AU129" s="233"/>
      <c r="AV129" s="233"/>
      <c r="AW129" s="233"/>
      <c r="AX129" s="787" t="s">
        <v>471</v>
      </c>
      <c r="AY129" s="788"/>
      <c r="AZ129" s="788"/>
      <c r="BA129" s="788"/>
      <c r="BB129" s="788"/>
      <c r="BC129" s="788"/>
      <c r="BD129" s="788"/>
      <c r="BE129" s="789"/>
      <c r="BF129" s="806" t="s">
        <v>122</v>
      </c>
      <c r="BG129" s="807"/>
      <c r="BH129" s="807"/>
      <c r="BI129" s="807"/>
      <c r="BJ129" s="807"/>
      <c r="BK129" s="807"/>
      <c r="BL129" s="808"/>
      <c r="BM129" s="806">
        <v>18.239999999999998</v>
      </c>
      <c r="BN129" s="807"/>
      <c r="BO129" s="807"/>
      <c r="BP129" s="807"/>
      <c r="BQ129" s="807"/>
      <c r="BR129" s="807"/>
      <c r="BS129" s="808"/>
      <c r="BT129" s="806">
        <v>30</v>
      </c>
      <c r="BU129" s="807"/>
      <c r="BV129" s="807"/>
      <c r="BW129" s="807"/>
      <c r="BX129" s="807"/>
      <c r="BY129" s="807"/>
      <c r="BZ129" s="809"/>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810" t="s">
        <v>472</v>
      </c>
      <c r="B130" s="811"/>
      <c r="C130" s="811"/>
      <c r="D130" s="811"/>
      <c r="E130" s="811"/>
      <c r="F130" s="811"/>
      <c r="G130" s="811"/>
      <c r="H130" s="811"/>
      <c r="I130" s="811"/>
      <c r="J130" s="811"/>
      <c r="K130" s="811"/>
      <c r="L130" s="811"/>
      <c r="M130" s="811"/>
      <c r="N130" s="811"/>
      <c r="O130" s="811"/>
      <c r="P130" s="811"/>
      <c r="Q130" s="811"/>
      <c r="R130" s="811"/>
      <c r="S130" s="811"/>
      <c r="T130" s="811"/>
      <c r="U130" s="811"/>
      <c r="V130" s="811"/>
      <c r="W130" s="812" t="s">
        <v>473</v>
      </c>
      <c r="X130" s="813"/>
      <c r="Y130" s="813"/>
      <c r="Z130" s="814"/>
      <c r="AA130" s="815">
        <v>1764213</v>
      </c>
      <c r="AB130" s="816"/>
      <c r="AC130" s="816"/>
      <c r="AD130" s="816"/>
      <c r="AE130" s="817"/>
      <c r="AF130" s="818">
        <v>1760869</v>
      </c>
      <c r="AG130" s="816"/>
      <c r="AH130" s="816"/>
      <c r="AI130" s="816"/>
      <c r="AJ130" s="817"/>
      <c r="AK130" s="818">
        <v>1783441</v>
      </c>
      <c r="AL130" s="816"/>
      <c r="AM130" s="816"/>
      <c r="AN130" s="816"/>
      <c r="AO130" s="817"/>
      <c r="AP130" s="819"/>
      <c r="AQ130" s="820"/>
      <c r="AR130" s="820"/>
      <c r="AS130" s="820"/>
      <c r="AT130" s="821"/>
      <c r="AU130" s="233"/>
      <c r="AV130" s="233"/>
      <c r="AW130" s="233"/>
      <c r="AX130" s="787" t="s">
        <v>474</v>
      </c>
      <c r="AY130" s="788"/>
      <c r="AZ130" s="788"/>
      <c r="BA130" s="788"/>
      <c r="BB130" s="788"/>
      <c r="BC130" s="788"/>
      <c r="BD130" s="788"/>
      <c r="BE130" s="789"/>
      <c r="BF130" s="790">
        <v>11.6</v>
      </c>
      <c r="BG130" s="791"/>
      <c r="BH130" s="791"/>
      <c r="BI130" s="791"/>
      <c r="BJ130" s="791"/>
      <c r="BK130" s="791"/>
      <c r="BL130" s="792"/>
      <c r="BM130" s="790">
        <v>25</v>
      </c>
      <c r="BN130" s="791"/>
      <c r="BO130" s="791"/>
      <c r="BP130" s="791"/>
      <c r="BQ130" s="791"/>
      <c r="BR130" s="791"/>
      <c r="BS130" s="792"/>
      <c r="BT130" s="790">
        <v>35</v>
      </c>
      <c r="BU130" s="791"/>
      <c r="BV130" s="791"/>
      <c r="BW130" s="791"/>
      <c r="BX130" s="791"/>
      <c r="BY130" s="791"/>
      <c r="BZ130" s="793"/>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794"/>
      <c r="B131" s="795"/>
      <c r="C131" s="795"/>
      <c r="D131" s="795"/>
      <c r="E131" s="795"/>
      <c r="F131" s="795"/>
      <c r="G131" s="795"/>
      <c r="H131" s="795"/>
      <c r="I131" s="795"/>
      <c r="J131" s="795"/>
      <c r="K131" s="795"/>
      <c r="L131" s="795"/>
      <c r="M131" s="795"/>
      <c r="N131" s="795"/>
      <c r="O131" s="795"/>
      <c r="P131" s="795"/>
      <c r="Q131" s="795"/>
      <c r="R131" s="795"/>
      <c r="S131" s="795"/>
      <c r="T131" s="795"/>
      <c r="U131" s="795"/>
      <c r="V131" s="795"/>
      <c r="W131" s="796" t="s">
        <v>475</v>
      </c>
      <c r="X131" s="797"/>
      <c r="Y131" s="797"/>
      <c r="Z131" s="798"/>
      <c r="AA131" s="799">
        <v>9015801</v>
      </c>
      <c r="AB131" s="800"/>
      <c r="AC131" s="800"/>
      <c r="AD131" s="800"/>
      <c r="AE131" s="801"/>
      <c r="AF131" s="802">
        <v>8753625</v>
      </c>
      <c r="AG131" s="800"/>
      <c r="AH131" s="800"/>
      <c r="AI131" s="800"/>
      <c r="AJ131" s="801"/>
      <c r="AK131" s="802">
        <v>8789355</v>
      </c>
      <c r="AL131" s="800"/>
      <c r="AM131" s="800"/>
      <c r="AN131" s="800"/>
      <c r="AO131" s="801"/>
      <c r="AP131" s="803"/>
      <c r="AQ131" s="804"/>
      <c r="AR131" s="804"/>
      <c r="AS131" s="804"/>
      <c r="AT131" s="805"/>
      <c r="AU131" s="233"/>
      <c r="AV131" s="233"/>
      <c r="AW131" s="233"/>
      <c r="AX131" s="765" t="s">
        <v>476</v>
      </c>
      <c r="AY131" s="766"/>
      <c r="AZ131" s="766"/>
      <c r="BA131" s="766"/>
      <c r="BB131" s="766"/>
      <c r="BC131" s="766"/>
      <c r="BD131" s="766"/>
      <c r="BE131" s="767"/>
      <c r="BF131" s="768" t="s">
        <v>122</v>
      </c>
      <c r="BG131" s="769"/>
      <c r="BH131" s="769"/>
      <c r="BI131" s="769"/>
      <c r="BJ131" s="769"/>
      <c r="BK131" s="769"/>
      <c r="BL131" s="770"/>
      <c r="BM131" s="768">
        <v>350</v>
      </c>
      <c r="BN131" s="769"/>
      <c r="BO131" s="769"/>
      <c r="BP131" s="769"/>
      <c r="BQ131" s="769"/>
      <c r="BR131" s="769"/>
      <c r="BS131" s="770"/>
      <c r="BT131" s="771"/>
      <c r="BU131" s="772"/>
      <c r="BV131" s="772"/>
      <c r="BW131" s="772"/>
      <c r="BX131" s="772"/>
      <c r="BY131" s="772"/>
      <c r="BZ131" s="773"/>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774" t="s">
        <v>477</v>
      </c>
      <c r="B132" s="775"/>
      <c r="C132" s="775"/>
      <c r="D132" s="775"/>
      <c r="E132" s="775"/>
      <c r="F132" s="775"/>
      <c r="G132" s="775"/>
      <c r="H132" s="775"/>
      <c r="I132" s="775"/>
      <c r="J132" s="775"/>
      <c r="K132" s="775"/>
      <c r="L132" s="775"/>
      <c r="M132" s="775"/>
      <c r="N132" s="775"/>
      <c r="O132" s="775"/>
      <c r="P132" s="775"/>
      <c r="Q132" s="775"/>
      <c r="R132" s="775"/>
      <c r="S132" s="775"/>
      <c r="T132" s="775"/>
      <c r="U132" s="775"/>
      <c r="V132" s="778" t="s">
        <v>478</v>
      </c>
      <c r="W132" s="778"/>
      <c r="X132" s="778"/>
      <c r="Y132" s="778"/>
      <c r="Z132" s="779"/>
      <c r="AA132" s="780">
        <v>10.686349440000001</v>
      </c>
      <c r="AB132" s="781"/>
      <c r="AC132" s="781"/>
      <c r="AD132" s="781"/>
      <c r="AE132" s="782"/>
      <c r="AF132" s="783">
        <v>12.56037356</v>
      </c>
      <c r="AG132" s="781"/>
      <c r="AH132" s="781"/>
      <c r="AI132" s="781"/>
      <c r="AJ132" s="782"/>
      <c r="AK132" s="783">
        <v>11.845476720000001</v>
      </c>
      <c r="AL132" s="781"/>
      <c r="AM132" s="781"/>
      <c r="AN132" s="781"/>
      <c r="AO132" s="782"/>
      <c r="AP132" s="784"/>
      <c r="AQ132" s="785"/>
      <c r="AR132" s="785"/>
      <c r="AS132" s="785"/>
      <c r="AT132" s="786"/>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776"/>
      <c r="B133" s="777"/>
      <c r="C133" s="777"/>
      <c r="D133" s="777"/>
      <c r="E133" s="777"/>
      <c r="F133" s="777"/>
      <c r="G133" s="777"/>
      <c r="H133" s="777"/>
      <c r="I133" s="777"/>
      <c r="J133" s="777"/>
      <c r="K133" s="777"/>
      <c r="L133" s="777"/>
      <c r="M133" s="777"/>
      <c r="N133" s="777"/>
      <c r="O133" s="777"/>
      <c r="P133" s="777"/>
      <c r="Q133" s="777"/>
      <c r="R133" s="777"/>
      <c r="S133" s="777"/>
      <c r="T133" s="777"/>
      <c r="U133" s="777"/>
      <c r="V133" s="757" t="s">
        <v>479</v>
      </c>
      <c r="W133" s="757"/>
      <c r="X133" s="757"/>
      <c r="Y133" s="757"/>
      <c r="Z133" s="758"/>
      <c r="AA133" s="759">
        <v>11.5</v>
      </c>
      <c r="AB133" s="760"/>
      <c r="AC133" s="760"/>
      <c r="AD133" s="760"/>
      <c r="AE133" s="761"/>
      <c r="AF133" s="759">
        <v>11.6</v>
      </c>
      <c r="AG133" s="760"/>
      <c r="AH133" s="760"/>
      <c r="AI133" s="760"/>
      <c r="AJ133" s="761"/>
      <c r="AK133" s="759">
        <v>11.6</v>
      </c>
      <c r="AL133" s="760"/>
      <c r="AM133" s="760"/>
      <c r="AN133" s="760"/>
      <c r="AO133" s="761"/>
      <c r="AP133" s="762"/>
      <c r="AQ133" s="763"/>
      <c r="AR133" s="763"/>
      <c r="AS133" s="763"/>
      <c r="AT133" s="764"/>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KigbWvAteVsAsi9yz6dIzRtMq9N+QjBLALpv79pKReDBa4jxBA5dR07hpzdHD9h2kMtr8xRHPIq9Mz8QWQm+Pg==" saltValue="zW67LbHqckoD7HiWTYvgp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AB70" zoomScaleNormal="85" zoomScaleSheetLayoutView="100" workbookViewId="0"/>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480</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BhHF3UZ4H+4xVUfYfln4iS5CLVnJtc+NSnabmAi05KwWPzIEHLdGIGadD3kZhXI0T1jLF5yiUjV20bKf71sQUg==" saltValue="/p+vHzgzjwOogL+xMiqTV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U52" zoomScaleNormal="100" zoomScaleSheetLayoutView="55" workbookViewId="0"/>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hP7mYF/9aFKBr7yNhl5uB9blQJlNkvgslEwQmYhvYSw37jN1pOVck9DNSpDuKHQgbtjuyx8zf4Usbbj0GFQUpQ==" saltValue="QY6zMB3dNn2hqXgpKQouC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31" workbookViewId="0"/>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481</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482</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54" t="s">
        <v>483</v>
      </c>
      <c r="AP7" s="272"/>
      <c r="AQ7" s="273" t="s">
        <v>484</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55"/>
      <c r="AP8" s="278" t="s">
        <v>485</v>
      </c>
      <c r="AQ8" s="279" t="s">
        <v>486</v>
      </c>
      <c r="AR8" s="280" t="s">
        <v>487</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66" t="s">
        <v>488</v>
      </c>
      <c r="AL9" s="1167"/>
      <c r="AM9" s="1167"/>
      <c r="AN9" s="1168"/>
      <c r="AO9" s="281">
        <v>2533982</v>
      </c>
      <c r="AP9" s="281">
        <v>104344</v>
      </c>
      <c r="AQ9" s="282">
        <v>107616</v>
      </c>
      <c r="AR9" s="283">
        <v>-3</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66" t="s">
        <v>489</v>
      </c>
      <c r="AL10" s="1167"/>
      <c r="AM10" s="1167"/>
      <c r="AN10" s="1168"/>
      <c r="AO10" s="284">
        <v>436802</v>
      </c>
      <c r="AP10" s="284">
        <v>17986</v>
      </c>
      <c r="AQ10" s="285">
        <v>10095</v>
      </c>
      <c r="AR10" s="286">
        <v>78.2</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66" t="s">
        <v>490</v>
      </c>
      <c r="AL11" s="1167"/>
      <c r="AM11" s="1167"/>
      <c r="AN11" s="1168"/>
      <c r="AO11" s="284">
        <v>24794</v>
      </c>
      <c r="AP11" s="284">
        <v>1021</v>
      </c>
      <c r="AQ11" s="285">
        <v>1704</v>
      </c>
      <c r="AR11" s="286">
        <v>-40.1</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66" t="s">
        <v>491</v>
      </c>
      <c r="AL12" s="1167"/>
      <c r="AM12" s="1167"/>
      <c r="AN12" s="1168"/>
      <c r="AO12" s="284" t="s">
        <v>492</v>
      </c>
      <c r="AP12" s="284" t="s">
        <v>492</v>
      </c>
      <c r="AQ12" s="285">
        <v>7</v>
      </c>
      <c r="AR12" s="286" t="s">
        <v>492</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66" t="s">
        <v>493</v>
      </c>
      <c r="AL13" s="1167"/>
      <c r="AM13" s="1167"/>
      <c r="AN13" s="1168"/>
      <c r="AO13" s="284">
        <v>154326</v>
      </c>
      <c r="AP13" s="284">
        <v>6355</v>
      </c>
      <c r="AQ13" s="285">
        <v>4110</v>
      </c>
      <c r="AR13" s="286">
        <v>54.6</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66" t="s">
        <v>494</v>
      </c>
      <c r="AL14" s="1167"/>
      <c r="AM14" s="1167"/>
      <c r="AN14" s="1168"/>
      <c r="AO14" s="284">
        <v>122543</v>
      </c>
      <c r="AP14" s="284">
        <v>5046</v>
      </c>
      <c r="AQ14" s="285">
        <v>2451</v>
      </c>
      <c r="AR14" s="286">
        <v>105.9</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69" t="s">
        <v>495</v>
      </c>
      <c r="AL15" s="1170"/>
      <c r="AM15" s="1170"/>
      <c r="AN15" s="1171"/>
      <c r="AO15" s="284">
        <v>-39500</v>
      </c>
      <c r="AP15" s="284">
        <v>-1627</v>
      </c>
      <c r="AQ15" s="285">
        <v>-6399</v>
      </c>
      <c r="AR15" s="286">
        <v>-74.599999999999994</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69" t="s">
        <v>177</v>
      </c>
      <c r="AL16" s="1170"/>
      <c r="AM16" s="1170"/>
      <c r="AN16" s="1171"/>
      <c r="AO16" s="284">
        <v>3232947</v>
      </c>
      <c r="AP16" s="284">
        <v>133125</v>
      </c>
      <c r="AQ16" s="285">
        <v>119584</v>
      </c>
      <c r="AR16" s="286">
        <v>11.3</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496</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497</v>
      </c>
      <c r="AP20" s="293" t="s">
        <v>498</v>
      </c>
      <c r="AQ20" s="294" t="s">
        <v>499</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72" t="s">
        <v>500</v>
      </c>
      <c r="AL21" s="1173"/>
      <c r="AM21" s="1173"/>
      <c r="AN21" s="1174"/>
      <c r="AO21" s="297">
        <v>11.45</v>
      </c>
      <c r="AP21" s="298">
        <v>10.86</v>
      </c>
      <c r="AQ21" s="299">
        <v>0.59</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72" t="s">
        <v>501</v>
      </c>
      <c r="AL22" s="1173"/>
      <c r="AM22" s="1173"/>
      <c r="AN22" s="1174"/>
      <c r="AO22" s="302">
        <v>98.5</v>
      </c>
      <c r="AP22" s="303">
        <v>97.3</v>
      </c>
      <c r="AQ22" s="304">
        <v>1.2</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65" t="s">
        <v>502</v>
      </c>
      <c r="B26" s="1165"/>
      <c r="C26" s="1165"/>
      <c r="D26" s="1165"/>
      <c r="E26" s="1165"/>
      <c r="F26" s="1165"/>
      <c r="G26" s="1165"/>
      <c r="H26" s="1165"/>
      <c r="I26" s="1165"/>
      <c r="J26" s="1165"/>
      <c r="K26" s="1165"/>
      <c r="L26" s="1165"/>
      <c r="M26" s="1165"/>
      <c r="N26" s="1165"/>
      <c r="O26" s="1165"/>
      <c r="P26" s="1165"/>
      <c r="Q26" s="1165"/>
      <c r="R26" s="1165"/>
      <c r="S26" s="1165"/>
      <c r="T26" s="1165"/>
      <c r="U26" s="1165"/>
      <c r="V26" s="1165"/>
      <c r="W26" s="1165"/>
      <c r="X26" s="1165"/>
      <c r="Y26" s="1165"/>
      <c r="Z26" s="1165"/>
      <c r="AA26" s="1165"/>
      <c r="AB26" s="1165"/>
      <c r="AC26" s="1165"/>
      <c r="AD26" s="1165"/>
      <c r="AE26" s="1165"/>
      <c r="AF26" s="1165"/>
      <c r="AG26" s="1165"/>
      <c r="AH26" s="1165"/>
      <c r="AI26" s="1165"/>
      <c r="AJ26" s="1165"/>
      <c r="AK26" s="1165"/>
      <c r="AL26" s="1165"/>
      <c r="AM26" s="1165"/>
      <c r="AN26" s="1165"/>
      <c r="AO26" s="1165"/>
      <c r="AP26" s="1165"/>
      <c r="AQ26" s="1165"/>
      <c r="AR26" s="1165"/>
      <c r="AS26" s="1165"/>
      <c r="AT26" s="267"/>
    </row>
    <row r="27" spans="1:46" x14ac:dyDescent="0.15">
      <c r="A27" s="309"/>
      <c r="AO27" s="262"/>
      <c r="AP27" s="262"/>
      <c r="AQ27" s="262"/>
      <c r="AR27" s="262"/>
      <c r="AS27" s="262"/>
      <c r="AT27" s="262"/>
    </row>
    <row r="28" spans="1:46" ht="17.25" x14ac:dyDescent="0.15">
      <c r="A28" s="263" t="s">
        <v>503</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504</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54" t="s">
        <v>483</v>
      </c>
      <c r="AP30" s="272"/>
      <c r="AQ30" s="273" t="s">
        <v>484</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55"/>
      <c r="AP31" s="278" t="s">
        <v>485</v>
      </c>
      <c r="AQ31" s="279" t="s">
        <v>486</v>
      </c>
      <c r="AR31" s="280" t="s">
        <v>487</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56" t="s">
        <v>505</v>
      </c>
      <c r="AL32" s="1157"/>
      <c r="AM32" s="1157"/>
      <c r="AN32" s="1158"/>
      <c r="AO32" s="312">
        <v>2449805</v>
      </c>
      <c r="AP32" s="312">
        <v>100877</v>
      </c>
      <c r="AQ32" s="313">
        <v>75090</v>
      </c>
      <c r="AR32" s="314">
        <v>34.299999999999997</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56" t="s">
        <v>506</v>
      </c>
      <c r="AL33" s="1157"/>
      <c r="AM33" s="1157"/>
      <c r="AN33" s="1158"/>
      <c r="AO33" s="312" t="s">
        <v>492</v>
      </c>
      <c r="AP33" s="312" t="s">
        <v>492</v>
      </c>
      <c r="AQ33" s="313" t="s">
        <v>492</v>
      </c>
      <c r="AR33" s="314" t="s">
        <v>492</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56" t="s">
        <v>507</v>
      </c>
      <c r="AL34" s="1157"/>
      <c r="AM34" s="1157"/>
      <c r="AN34" s="1158"/>
      <c r="AO34" s="312" t="s">
        <v>492</v>
      </c>
      <c r="AP34" s="312" t="s">
        <v>492</v>
      </c>
      <c r="AQ34" s="313">
        <v>1</v>
      </c>
      <c r="AR34" s="314" t="s">
        <v>492</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56" t="s">
        <v>508</v>
      </c>
      <c r="AL35" s="1157"/>
      <c r="AM35" s="1157"/>
      <c r="AN35" s="1158"/>
      <c r="AO35" s="312">
        <v>460871</v>
      </c>
      <c r="AP35" s="312">
        <v>18978</v>
      </c>
      <c r="AQ35" s="313">
        <v>17211</v>
      </c>
      <c r="AR35" s="314">
        <v>10.3</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56" t="s">
        <v>509</v>
      </c>
      <c r="AL36" s="1157"/>
      <c r="AM36" s="1157"/>
      <c r="AN36" s="1158"/>
      <c r="AO36" s="312" t="s">
        <v>492</v>
      </c>
      <c r="AP36" s="312" t="s">
        <v>492</v>
      </c>
      <c r="AQ36" s="313">
        <v>2478</v>
      </c>
      <c r="AR36" s="314" t="s">
        <v>492</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56" t="s">
        <v>510</v>
      </c>
      <c r="AL37" s="1157"/>
      <c r="AM37" s="1157"/>
      <c r="AN37" s="1158"/>
      <c r="AO37" s="312" t="s">
        <v>492</v>
      </c>
      <c r="AP37" s="312" t="s">
        <v>492</v>
      </c>
      <c r="AQ37" s="313">
        <v>654</v>
      </c>
      <c r="AR37" s="314" t="s">
        <v>492</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59" t="s">
        <v>511</v>
      </c>
      <c r="AL38" s="1160"/>
      <c r="AM38" s="1160"/>
      <c r="AN38" s="1161"/>
      <c r="AO38" s="315" t="s">
        <v>492</v>
      </c>
      <c r="AP38" s="315" t="s">
        <v>492</v>
      </c>
      <c r="AQ38" s="316">
        <v>4</v>
      </c>
      <c r="AR38" s="304" t="s">
        <v>492</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59" t="s">
        <v>512</v>
      </c>
      <c r="AL39" s="1160"/>
      <c r="AM39" s="1160"/>
      <c r="AN39" s="1161"/>
      <c r="AO39" s="312">
        <v>-86094</v>
      </c>
      <c r="AP39" s="312">
        <v>-3545</v>
      </c>
      <c r="AQ39" s="313">
        <v>-3502</v>
      </c>
      <c r="AR39" s="314">
        <v>1.2</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56" t="s">
        <v>513</v>
      </c>
      <c r="AL40" s="1157"/>
      <c r="AM40" s="1157"/>
      <c r="AN40" s="1158"/>
      <c r="AO40" s="312">
        <v>-1783441</v>
      </c>
      <c r="AP40" s="312">
        <v>-73438</v>
      </c>
      <c r="AQ40" s="313">
        <v>-63750</v>
      </c>
      <c r="AR40" s="314">
        <v>15.2</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62" t="s">
        <v>287</v>
      </c>
      <c r="AL41" s="1163"/>
      <c r="AM41" s="1163"/>
      <c r="AN41" s="1164"/>
      <c r="AO41" s="312">
        <v>1041141</v>
      </c>
      <c r="AP41" s="312">
        <v>42872</v>
      </c>
      <c r="AQ41" s="313">
        <v>28185</v>
      </c>
      <c r="AR41" s="314">
        <v>52.1</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514</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515</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49" t="s">
        <v>483</v>
      </c>
      <c r="AN49" s="1151" t="s">
        <v>516</v>
      </c>
      <c r="AO49" s="1152"/>
      <c r="AP49" s="1152"/>
      <c r="AQ49" s="1152"/>
      <c r="AR49" s="1153"/>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50"/>
      <c r="AN50" s="328" t="s">
        <v>517</v>
      </c>
      <c r="AO50" s="329" t="s">
        <v>518</v>
      </c>
      <c r="AP50" s="330" t="s">
        <v>519</v>
      </c>
      <c r="AQ50" s="331" t="s">
        <v>520</v>
      </c>
      <c r="AR50" s="332" t="s">
        <v>521</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522</v>
      </c>
      <c r="AL51" s="325"/>
      <c r="AM51" s="333">
        <v>4016922</v>
      </c>
      <c r="AN51" s="334">
        <v>150132</v>
      </c>
      <c r="AO51" s="335">
        <v>54.6</v>
      </c>
      <c r="AP51" s="336">
        <v>94081</v>
      </c>
      <c r="AQ51" s="337">
        <v>10.5</v>
      </c>
      <c r="AR51" s="338">
        <v>44.1</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523</v>
      </c>
      <c r="AM52" s="341">
        <v>1887597</v>
      </c>
      <c r="AN52" s="342">
        <v>70549</v>
      </c>
      <c r="AO52" s="343">
        <v>30.7</v>
      </c>
      <c r="AP52" s="344">
        <v>48949</v>
      </c>
      <c r="AQ52" s="345">
        <v>11.5</v>
      </c>
      <c r="AR52" s="346">
        <v>19.2</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524</v>
      </c>
      <c r="AL53" s="325"/>
      <c r="AM53" s="333">
        <v>2375560</v>
      </c>
      <c r="AN53" s="334">
        <v>90484</v>
      </c>
      <c r="AO53" s="335">
        <v>-39.700000000000003</v>
      </c>
      <c r="AP53" s="336">
        <v>92632</v>
      </c>
      <c r="AQ53" s="337">
        <v>-1.5</v>
      </c>
      <c r="AR53" s="338">
        <v>-38.200000000000003</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523</v>
      </c>
      <c r="AM54" s="341">
        <v>1084613</v>
      </c>
      <c r="AN54" s="342">
        <v>41312</v>
      </c>
      <c r="AO54" s="343">
        <v>-41.4</v>
      </c>
      <c r="AP54" s="344">
        <v>47978</v>
      </c>
      <c r="AQ54" s="345">
        <v>-2</v>
      </c>
      <c r="AR54" s="346">
        <v>-39.4</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525</v>
      </c>
      <c r="AL55" s="325"/>
      <c r="AM55" s="333">
        <v>3104798</v>
      </c>
      <c r="AN55" s="334">
        <v>121035</v>
      </c>
      <c r="AO55" s="335">
        <v>33.799999999999997</v>
      </c>
      <c r="AP55" s="336">
        <v>96469</v>
      </c>
      <c r="AQ55" s="337">
        <v>4.0999999999999996</v>
      </c>
      <c r="AR55" s="338">
        <v>29.7</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523</v>
      </c>
      <c r="AM56" s="341">
        <v>1669725</v>
      </c>
      <c r="AN56" s="342">
        <v>65091</v>
      </c>
      <c r="AO56" s="343">
        <v>57.6</v>
      </c>
      <c r="AP56" s="344">
        <v>49775</v>
      </c>
      <c r="AQ56" s="345">
        <v>3.7</v>
      </c>
      <c r="AR56" s="346">
        <v>53.9</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526</v>
      </c>
      <c r="AL57" s="325"/>
      <c r="AM57" s="333">
        <v>2759827</v>
      </c>
      <c r="AN57" s="334">
        <v>110327</v>
      </c>
      <c r="AO57" s="335">
        <v>-8.8000000000000007</v>
      </c>
      <c r="AP57" s="336">
        <v>85743</v>
      </c>
      <c r="AQ57" s="337">
        <v>-11.1</v>
      </c>
      <c r="AR57" s="338">
        <v>2.2999999999999998</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523</v>
      </c>
      <c r="AM58" s="341">
        <v>1563028</v>
      </c>
      <c r="AN58" s="342">
        <v>62484</v>
      </c>
      <c r="AO58" s="343">
        <v>-4</v>
      </c>
      <c r="AP58" s="344">
        <v>45231</v>
      </c>
      <c r="AQ58" s="345">
        <v>-9.1</v>
      </c>
      <c r="AR58" s="346">
        <v>5.0999999999999996</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527</v>
      </c>
      <c r="AL59" s="325"/>
      <c r="AM59" s="333">
        <v>3419245</v>
      </c>
      <c r="AN59" s="334">
        <v>140797</v>
      </c>
      <c r="AO59" s="335">
        <v>27.6</v>
      </c>
      <c r="AP59" s="336">
        <v>92509</v>
      </c>
      <c r="AQ59" s="337">
        <v>7.9</v>
      </c>
      <c r="AR59" s="338">
        <v>19.7</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523</v>
      </c>
      <c r="AM60" s="341">
        <v>1652674</v>
      </c>
      <c r="AN60" s="342">
        <v>68053</v>
      </c>
      <c r="AO60" s="343">
        <v>8.9</v>
      </c>
      <c r="AP60" s="344">
        <v>52274</v>
      </c>
      <c r="AQ60" s="345">
        <v>15.6</v>
      </c>
      <c r="AR60" s="346">
        <v>-6.7</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528</v>
      </c>
      <c r="AL61" s="347"/>
      <c r="AM61" s="348">
        <v>3135270</v>
      </c>
      <c r="AN61" s="349">
        <v>122555</v>
      </c>
      <c r="AO61" s="350">
        <v>13.5</v>
      </c>
      <c r="AP61" s="351">
        <v>92287</v>
      </c>
      <c r="AQ61" s="352">
        <v>2</v>
      </c>
      <c r="AR61" s="338">
        <v>11.5</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523</v>
      </c>
      <c r="AM62" s="341">
        <v>1571527</v>
      </c>
      <c r="AN62" s="342">
        <v>61498</v>
      </c>
      <c r="AO62" s="343">
        <v>10.4</v>
      </c>
      <c r="AP62" s="344">
        <v>48841</v>
      </c>
      <c r="AQ62" s="345">
        <v>3.9</v>
      </c>
      <c r="AR62" s="346">
        <v>6.5</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9/j1ShBhuwubh2EPFgZWIWZS8lS1anuGYzNTudQmuYpcjdDBD/Pgb/5/aBi9VVuARTbVApWy8m5nxMa+U4hKnA==" saltValue="TqqiyqXBGbwgYhsb8uhbC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70" zoomScaleNormal="100" zoomScaleSheetLayoutView="55" workbookViewId="0"/>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480</v>
      </c>
    </row>
    <row r="121" spans="125:125" ht="13.5" hidden="1" customHeight="1" x14ac:dyDescent="0.15">
      <c r="DU121" s="259"/>
    </row>
  </sheetData>
  <sheetProtection algorithmName="SHA-512" hashValue="/B7faC/cP2A9Z3vWHOL/zYrVPoKrTS223cBJEcE59hdL0KwVacuH575fUNpe7BVh6I5X96joxWTHYuXgoc2j6A==" saltValue="nGY/rzFwPLRn3SL50hmq9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70" zoomScaleNormal="100" zoomScaleSheetLayoutView="55" workbookViewId="0"/>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480</v>
      </c>
    </row>
  </sheetData>
  <sheetProtection algorithmName="SHA-512" hashValue="HugGTNIiy6PspN3LrMHOVLhnymwgSi7/bBnZs4KS+UZnFtR/giYrCILQhi3HQkI/9oKyHGV2Wps6G4Y0DrktGA==" saltValue="KxYH+L34iehzMoEBTP3B7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31"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530</v>
      </c>
      <c r="G46" s="8" t="s">
        <v>531</v>
      </c>
      <c r="H46" s="8" t="s">
        <v>532</v>
      </c>
      <c r="I46" s="8" t="s">
        <v>533</v>
      </c>
      <c r="J46" s="9" t="s">
        <v>534</v>
      </c>
    </row>
    <row r="47" spans="2:10" ht="57.75" customHeight="1" x14ac:dyDescent="0.15">
      <c r="B47" s="10"/>
      <c r="C47" s="1175" t="s">
        <v>3</v>
      </c>
      <c r="D47" s="1175"/>
      <c r="E47" s="1176"/>
      <c r="F47" s="11">
        <v>33.1</v>
      </c>
      <c r="G47" s="12">
        <v>26.18</v>
      </c>
      <c r="H47" s="12">
        <v>33.25</v>
      </c>
      <c r="I47" s="12">
        <v>38.67</v>
      </c>
      <c r="J47" s="13">
        <v>39.33</v>
      </c>
    </row>
    <row r="48" spans="2:10" ht="57.75" customHeight="1" x14ac:dyDescent="0.15">
      <c r="B48" s="14"/>
      <c r="C48" s="1177" t="s">
        <v>4</v>
      </c>
      <c r="D48" s="1177"/>
      <c r="E48" s="1178"/>
      <c r="F48" s="15">
        <v>4.43</v>
      </c>
      <c r="G48" s="16">
        <v>7.78</v>
      </c>
      <c r="H48" s="16">
        <v>8.8699999999999992</v>
      </c>
      <c r="I48" s="16">
        <v>9.65</v>
      </c>
      <c r="J48" s="17">
        <v>8.41</v>
      </c>
    </row>
    <row r="49" spans="2:10" ht="57.75" customHeight="1" thickBot="1" x14ac:dyDescent="0.2">
      <c r="B49" s="18"/>
      <c r="C49" s="1179" t="s">
        <v>5</v>
      </c>
      <c r="D49" s="1179"/>
      <c r="E49" s="1180"/>
      <c r="F49" s="19" t="s">
        <v>535</v>
      </c>
      <c r="G49" s="20" t="s">
        <v>536</v>
      </c>
      <c r="H49" s="20">
        <v>9.8000000000000007</v>
      </c>
      <c r="I49" s="20">
        <v>5.13</v>
      </c>
      <c r="J49" s="21" t="s">
        <v>537</v>
      </c>
    </row>
    <row r="50" spans="2:10" x14ac:dyDescent="0.15"/>
  </sheetData>
  <sheetProtection algorithmName="SHA-512" hashValue="mFFHLaE2FM4+WwSBfLxYInTIuK/fcHZ78H0XMRXcZCap3h6wWetUFI11OrhoHdJuslVxVl1K0eWBnEuGUKI7Gg==" saltValue="KCUI87l8c+OPus4vv4USi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佐々木 謙吉</cp:lastModifiedBy>
  <cp:lastPrinted>2025-09-22T05:47:20Z</cp:lastPrinted>
  <dcterms:created xsi:type="dcterms:W3CDTF">2025-02-19T05:12:29Z</dcterms:created>
  <dcterms:modified xsi:type="dcterms:W3CDTF">2026-03-24T05:17:00Z</dcterms:modified>
  <cp:category/>
</cp:coreProperties>
</file>